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6"/>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'BS'!$A$1:$J$72</definedName>
    <definedName name="_xlnm.Print_Area" localSheetId="3">'CFS'!$A$1:$K$64</definedName>
    <definedName name="_xlnm.Print_Area" localSheetId="0">'IS'!$A$1:$L$62</definedName>
    <definedName name="_xlnm.Print_Area" localSheetId="4">'NTA-A'!$A$1:$L$161</definedName>
    <definedName name="_xlnm.Print_Area" localSheetId="5">'NTA-B'!$A$2:$J$129</definedName>
    <definedName name="_xlnm.Print_Area" localSheetId="2">'SE'!$A$1:$L$34</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<sst xmlns="http://schemas.openxmlformats.org/spreadsheetml/2006/main" count="442" uniqueCount="324">
  <si>
    <t>Revenue</t>
  </si>
  <si>
    <t>-</t>
  </si>
  <si>
    <t>Finance Costs</t>
  </si>
  <si>
    <t>Taxation</t>
  </si>
  <si>
    <t>Cost of Sales</t>
  </si>
  <si>
    <t>Gross Profit</t>
  </si>
  <si>
    <t>Property, Plant and Equipment</t>
  </si>
  <si>
    <t>Intangible Assets</t>
  </si>
  <si>
    <t>Other Investment</t>
  </si>
  <si>
    <t>Inventories</t>
  </si>
  <si>
    <t>Current Liabilities</t>
  </si>
  <si>
    <t>Share Capital</t>
  </si>
  <si>
    <t>Reserves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</si>
  <si>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</si>
  <si>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</si>
  <si>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</si>
  <si>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</si>
  <si>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</si>
  <si>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</si>
  <si>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</si>
  <si>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</si>
  <si>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</si>
  <si>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</si>
  <si>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</si>
  <si>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</si>
  <si>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</si>
  <si>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</si>
  <si>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</si>
  <si>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</si>
  <si>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</si>
  <si>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</si>
  <si>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</si>
  <si>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</si>
  <si>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</si>
  <si>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</si>
  <si>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</si>
  <si>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</si>
  <si>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</si>
  <si>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</si>
  <si>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</si>
  <si>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</si>
  <si>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</si>
  <si>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</si>
  <si>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</si>
  <si>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</si>
  <si>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</si>
  <si>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</si>
  <si>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</si>
  <si>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</si>
  <si>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</si>
  <si>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</si>
  <si>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</si>
  <si>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</si>
  <si>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</si>
  <si>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A10</t>
  </si>
  <si>
    <t>A11</t>
  </si>
  <si>
    <t>A12</t>
  </si>
  <si>
    <t>A13</t>
  </si>
  <si>
    <t>B1</t>
  </si>
  <si>
    <t>B2</t>
  </si>
  <si>
    <t>B3</t>
  </si>
  <si>
    <t>B4</t>
  </si>
  <si>
    <t>B5</t>
  </si>
  <si>
    <t>B6</t>
  </si>
  <si>
    <t>B7</t>
  </si>
  <si>
    <t>B8</t>
  </si>
  <si>
    <t>B9</t>
  </si>
  <si>
    <t>B10</t>
  </si>
  <si>
    <t>B11</t>
  </si>
  <si>
    <t>B12</t>
  </si>
  <si>
    <t>B13</t>
  </si>
  <si>
    <t>Dividend</t>
  </si>
  <si>
    <t>Secured</t>
  </si>
  <si>
    <t>Current</t>
  </si>
  <si>
    <t>Non-Current</t>
  </si>
  <si>
    <t>Cash and cash equivalents carried forward consists of:-</t>
  </si>
  <si>
    <t>Cash and bank balances</t>
  </si>
  <si>
    <t>Fixed deposits with licensed banks</t>
  </si>
  <si>
    <t>Bank Overdrafts</t>
  </si>
  <si>
    <t>Fixed Deposits with licensed bank</t>
  </si>
  <si>
    <t>Current Assets</t>
  </si>
  <si>
    <t>As at</t>
  </si>
  <si>
    <t>Authorised but not contracted for</t>
  </si>
  <si>
    <t>Not applicable as no profit forecast was published.</t>
  </si>
  <si>
    <t>- Income Tax</t>
  </si>
  <si>
    <t>- Deferred Tax</t>
  </si>
  <si>
    <t>Auditors' Report</t>
  </si>
  <si>
    <t>(37918-A)</t>
  </si>
  <si>
    <t>Sen</t>
  </si>
  <si>
    <t>Non-Cash Items</t>
  </si>
  <si>
    <t>Non-Operating Items</t>
  </si>
  <si>
    <t>Interest Received</t>
  </si>
  <si>
    <t>Reserve on</t>
  </si>
  <si>
    <t>Consolidation</t>
  </si>
  <si>
    <t xml:space="preserve"> </t>
  </si>
  <si>
    <t>Segment revenue</t>
  </si>
  <si>
    <t>Special</t>
  </si>
  <si>
    <t>Corresponding</t>
  </si>
  <si>
    <t>No dividend had been paid during the reporting quarter.</t>
  </si>
  <si>
    <t>(a)</t>
  </si>
  <si>
    <t>(b)</t>
  </si>
  <si>
    <t>ADDITIONAL INFORMATION REQUIRED BY THE LISTING REQUIREMENTS OF BURSA MALAYSIA SECURITIES BERHAD</t>
  </si>
  <si>
    <t>Others</t>
  </si>
  <si>
    <t>Corporate Proposals</t>
  </si>
  <si>
    <t>Diluted</t>
  </si>
  <si>
    <t>Drawdown of Borrowings</t>
  </si>
  <si>
    <t>Repayment of Borrowings</t>
  </si>
  <si>
    <t>Authorised and contracted for</t>
  </si>
  <si>
    <t>There were no purchases or disposals of quoted securities for the current quarter.</t>
  </si>
  <si>
    <t>Accumulated</t>
  </si>
  <si>
    <t>Quarter Ended</t>
  </si>
  <si>
    <t>Year To Date Ended</t>
  </si>
  <si>
    <t>Bank overdrafts</t>
  </si>
  <si>
    <t>Non-Current Assets</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</si>
  <si>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</si>
  <si>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</si>
  <si>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</si>
  <si>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</si>
  <si>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</si>
  <si>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Operating Profit Before Working Capital Changes</t>
  </si>
  <si>
    <t>Net Profit for the period</t>
  </si>
  <si>
    <t>Less: Fixed Deposits pledged to licensed bank</t>
  </si>
  <si>
    <t>Minority Interest</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</si>
  <si>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</si>
  <si>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</si>
  <si>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</si>
  <si>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</si>
  <si>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</si>
  <si>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</si>
  <si>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</si>
  <si>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</si>
  <si>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</si>
  <si>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</si>
  <si>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</si>
  <si>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</si>
  <si>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</si>
  <si>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</si>
  <si>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</si>
  <si>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</si>
  <si>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</si>
  <si>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</si>
  <si>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</si>
  <si>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</si>
  <si>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</si>
  <si>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</si>
  <si>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Borrowings</t>
  </si>
  <si>
    <t>Beverages</t>
  </si>
  <si>
    <t>The contingent liabilities of the Group and the Company are as follows:-</t>
  </si>
  <si>
    <t>Basic earnings per share</t>
  </si>
  <si>
    <t>Net assets per share (RM)</t>
  </si>
  <si>
    <t xml:space="preserve">Weighted average number of </t>
  </si>
  <si>
    <t>ordinary shares in issue ('000)</t>
  </si>
  <si>
    <t>Note:</t>
  </si>
  <si>
    <t>Profit before tax</t>
  </si>
  <si>
    <t>Profit after tax</t>
  </si>
  <si>
    <t>Selling and Distribution Costs</t>
  </si>
  <si>
    <t>Administrative Expenses</t>
  </si>
  <si>
    <t xml:space="preserve">Other Operating Income </t>
  </si>
  <si>
    <t>Attributable to :</t>
  </si>
  <si>
    <t>Equity holders of the parent</t>
  </si>
  <si>
    <t>TOTAL ASSETS</t>
  </si>
  <si>
    <t>ASSETS</t>
  </si>
  <si>
    <t>EQUITY AND LIABILITIES</t>
  </si>
  <si>
    <t>Total Equity</t>
  </si>
  <si>
    <t>Non-Current Liabilities</t>
  </si>
  <si>
    <t>Total Liabilities</t>
  </si>
  <si>
    <t xml:space="preserve">Equity attributable to </t>
  </si>
  <si>
    <t>equity holders of the parent</t>
  </si>
  <si>
    <t>Trade Receivables</t>
  </si>
  <si>
    <t>Tax Recoverable</t>
  </si>
  <si>
    <t>Trade Payables</t>
  </si>
  <si>
    <t>Minority</t>
  </si>
  <si>
    <t>Interest</t>
  </si>
  <si>
    <t>Equity</t>
  </si>
  <si>
    <t>Non-distributable</t>
  </si>
  <si>
    <t>&lt;----------------------- Attributable to equity holders of the parent -------------------&gt;</t>
  </si>
  <si>
    <t>&lt;---------</t>
  </si>
  <si>
    <t>----------&gt;</t>
  </si>
  <si>
    <t>Distributable</t>
  </si>
  <si>
    <t>Effect of adopting FRS 3</t>
  </si>
  <si>
    <t>Disposal of subsidiary, net of cash and cash equivalent</t>
  </si>
  <si>
    <t>Other Payables</t>
  </si>
  <si>
    <t>Tax Expense</t>
  </si>
  <si>
    <t>to equity holders of the parent:</t>
  </si>
  <si>
    <t>Other Receivables</t>
  </si>
  <si>
    <t>Deferred Tax Assets</t>
  </si>
  <si>
    <t>Other Deferred and Non-Current Liabilities</t>
  </si>
  <si>
    <t>Cash and Bank Balances</t>
  </si>
  <si>
    <t>CONDENSED CONSOLIDATED INCOME STATEMENT</t>
  </si>
  <si>
    <t>Purchase of Property, Plant and Equipment</t>
  </si>
  <si>
    <t>Proceeds from Sale of Property, Plant and Equipment</t>
  </si>
  <si>
    <t>Net Cash Used in Investing Activities</t>
  </si>
  <si>
    <t>Net Cash From Financing Activities</t>
  </si>
  <si>
    <t>Cash and Cash Equivalents at beginning of financial period</t>
  </si>
  <si>
    <t>Cash and Cash Equivalents at end of financial period</t>
  </si>
  <si>
    <t>Earnings Per Share</t>
  </si>
  <si>
    <t>Bank Borrowings</t>
  </si>
  <si>
    <t>Contract</t>
  </si>
  <si>
    <t>Foreign</t>
  </si>
  <si>
    <t>Amounts</t>
  </si>
  <si>
    <t>Equivalent</t>
  </si>
  <si>
    <t>Currency</t>
  </si>
  <si>
    <t>'000</t>
  </si>
  <si>
    <t>Forward contracts used to</t>
  </si>
  <si>
    <t>USD</t>
  </si>
  <si>
    <t>hedge trade payables</t>
  </si>
  <si>
    <t>Euro</t>
  </si>
  <si>
    <t>Foreign Currency Forward Contracts</t>
  </si>
  <si>
    <t>Besides a marginal fee, there are no other cash requirements for these contracts.</t>
  </si>
  <si>
    <t>Subsequent Material Events</t>
  </si>
  <si>
    <t>Changes in the Composition of the Group</t>
  </si>
  <si>
    <t>Changes in Contingent Liabilities</t>
  </si>
  <si>
    <t>Capital Commitments</t>
  </si>
  <si>
    <t>Review of Performance</t>
  </si>
  <si>
    <t>Variation of Results Against Preceding Quarter</t>
  </si>
  <si>
    <t>Current Year Prospects</t>
  </si>
  <si>
    <t>Profit Forecast</t>
  </si>
  <si>
    <t>Unquoted Investments and Properties</t>
  </si>
  <si>
    <t xml:space="preserve">Quoted Investments </t>
  </si>
  <si>
    <t>Off Balance Sheet Financial Instruments</t>
  </si>
  <si>
    <t>Changes in Material Litigation</t>
  </si>
  <si>
    <t>These figure have not been audited.</t>
  </si>
  <si>
    <t>Tax Refund/(Paid)</t>
  </si>
  <si>
    <t>The settlement dates of the above forward contracts range between three to thirty months.</t>
  </si>
  <si>
    <t>30.06.2007</t>
  </si>
  <si>
    <t>At 30th June 2007</t>
  </si>
  <si>
    <t>Retirement Benefits Paid</t>
  </si>
  <si>
    <t>Profit for the year</t>
  </si>
  <si>
    <t>Investment Properties</t>
  </si>
  <si>
    <t>Non-Current Assets Held For Sale</t>
  </si>
  <si>
    <t>Continuing Operations</t>
  </si>
  <si>
    <t>continuing operations</t>
  </si>
  <si>
    <t>Income Tax Expense</t>
  </si>
  <si>
    <t>Basic earnings per share for :</t>
  </si>
  <si>
    <t>Restated</t>
  </si>
  <si>
    <t>Comparatives</t>
  </si>
  <si>
    <t>Revenue from continuing operations</t>
  </si>
  <si>
    <t>Revenue from discontinued operation</t>
  </si>
  <si>
    <t>Profit/(Loss) Before Tax from:</t>
  </si>
  <si>
    <t>Continuing operations</t>
  </si>
  <si>
    <t>Taxation comprises:-</t>
  </si>
  <si>
    <t>As</t>
  </si>
  <si>
    <t>Balance Sheet</t>
  </si>
  <si>
    <t xml:space="preserve">previously </t>
  </si>
  <si>
    <t>restated</t>
  </si>
  <si>
    <t>Discontinued operation</t>
  </si>
  <si>
    <t>Discontinued Operation</t>
  </si>
  <si>
    <t xml:space="preserve">Basic earnings per share attributable </t>
  </si>
  <si>
    <t>- Continuing operations</t>
  </si>
  <si>
    <t>- Discountinued operation</t>
  </si>
  <si>
    <t>- Discontinued operation</t>
  </si>
  <si>
    <t>discontinued operation</t>
  </si>
  <si>
    <t>No geographical segmental information is presented as the Group operates principally within Malaysia.</t>
  </si>
  <si>
    <t>Profit from continuing operations</t>
  </si>
  <si>
    <t>Quarterly Report on consolidated results for the first financial quarter ended 30th September 2007</t>
  </si>
  <si>
    <t xml:space="preserve">Quarterly Report on consolidated results for the first financial quarter ended 30th September 2007. </t>
  </si>
  <si>
    <t>30.09.2007</t>
  </si>
  <si>
    <t>30.09.2006</t>
  </si>
  <si>
    <t>Effect of adopting FRS 140</t>
  </si>
  <si>
    <t>At 1st July 2007</t>
  </si>
  <si>
    <t>At 30th September 2007</t>
  </si>
  <si>
    <t>30.09.07</t>
  </si>
  <si>
    <t>30.09.06</t>
  </si>
  <si>
    <t>Details of the Group's borrowings as at 30th September 2007 are as follows:</t>
  </si>
  <si>
    <t>FRS 117</t>
  </si>
  <si>
    <t>FRS 124</t>
  </si>
  <si>
    <t>Leases</t>
  </si>
  <si>
    <t>Related Party Disclosures</t>
  </si>
  <si>
    <t>The following comparative amounts have been restated due to the adoption of FRS 117:-</t>
  </si>
  <si>
    <t>reported</t>
  </si>
  <si>
    <t>Effect of</t>
  </si>
  <si>
    <t>adopting</t>
  </si>
  <si>
    <t>Prepaid Lease Payments</t>
  </si>
  <si>
    <t>As 30th June 2007</t>
  </si>
  <si>
    <t>The auditors' report on the financial statements of the Group for the year ended 30th June 2007 was not subject to any qualification.</t>
  </si>
  <si>
    <t>There were no changes in the composition of the Group during the current quarter.</t>
  </si>
  <si>
    <t>Income tax expenses</t>
  </si>
  <si>
    <t>Cash flows from operating activities</t>
  </si>
  <si>
    <t>Cash flows from investing activities</t>
  </si>
  <si>
    <t>Cash flows from financing activities</t>
  </si>
  <si>
    <t xml:space="preserve">Total cash flows </t>
  </si>
  <si>
    <t>The asset classified as held for sale as at 30th September 2007 is as follows:-</t>
  </si>
  <si>
    <t>Non-Current Assets Held for Sale</t>
  </si>
  <si>
    <t>FRS 107</t>
  </si>
  <si>
    <t>Cash Flow Statements</t>
  </si>
  <si>
    <t>FRS 112</t>
  </si>
  <si>
    <t>Income Taxes</t>
  </si>
  <si>
    <t>FRS 118</t>
  </si>
  <si>
    <t>FRS 119</t>
  </si>
  <si>
    <t>Employee Benefits</t>
  </si>
  <si>
    <t>FRS 134</t>
  </si>
  <si>
    <t>FRS 137</t>
  </si>
  <si>
    <t>Interim Financial Reporting</t>
  </si>
  <si>
    <t>Provisions, Contingent Liabilities and Contingent Assets</t>
  </si>
  <si>
    <t>There were no disposals of unquoted investments or properties in the financial quarter ended 30th September 2007.</t>
  </si>
  <si>
    <t>Losses</t>
  </si>
  <si>
    <t>The adoption of the above revised FRS do not have significant financial impact on the Group except for the adoption of FRS 117.</t>
  </si>
  <si>
    <t>Profit for the period from discontinued operation</t>
  </si>
  <si>
    <t>Profit from discontinued operation</t>
  </si>
  <si>
    <t>Profit for the period</t>
  </si>
  <si>
    <t>(Placement)/Uplift of fixed deposits pledged to licensed banks</t>
  </si>
  <si>
    <t>Profit Before Tax</t>
  </si>
  <si>
    <t>Profit for the period from</t>
  </si>
  <si>
    <t>Cash Generated from/(Used in) Operating Activities</t>
  </si>
  <si>
    <t>Net Cash Generated from/(Used in) Operating Activities</t>
  </si>
  <si>
    <t>A2</t>
  </si>
  <si>
    <t>The revenue, results and cashflows of the quarries division were as follows:-</t>
  </si>
  <si>
    <t>Profit from continuing operations attributable</t>
  </si>
  <si>
    <t>to ordinary equity holders of the parent</t>
  </si>
  <si>
    <t>Profit from discontinued operation attributable</t>
  </si>
  <si>
    <t>Profit attributable to ordinary equity holders</t>
  </si>
  <si>
    <t>of the parent</t>
  </si>
  <si>
    <t>A14</t>
  </si>
  <si>
    <t>The Company or its subsidiaries</t>
  </si>
  <si>
    <t>Nature of</t>
  </si>
  <si>
    <t>Transaction</t>
  </si>
  <si>
    <t>Permanis Sdn Bhd</t>
  </si>
  <si>
    <t>Sdn Bhd</t>
  </si>
  <si>
    <t>SV Beverages Holdings</t>
  </si>
  <si>
    <t xml:space="preserve">• Purchase of raw </t>
  </si>
  <si>
    <t xml:space="preserve">   materials</t>
  </si>
  <si>
    <t>Significant Related Party Transactions</t>
  </si>
  <si>
    <t>The significant related party transactions undertaken during the quarter under review is as follows:-</t>
  </si>
  <si>
    <t>Transacting Party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</si>
</sst>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 numFmtId="177" formatCode="_(* #,##0.0000_);_(* \(#,##0.0000\);_(* &quot;-&quot;??_);_(@_)"/>
  </numFmts>
  <fonts count="13">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
      <vertAlign val="subscript"/>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43" fontId="0" fillId="0" borderId="0" xfId="15" applyNumberFormat="1" applyAlignment="1">
      <alignment/>
    </xf>
    <xf numFmtId="171" fontId="0" fillId="0" borderId="4" xfId="15" applyNumberFormat="1" applyBorder="1" applyAlignment="1">
      <alignment/>
    </xf>
    <xf numFmtId="171" fontId="0" fillId="0" borderId="5"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1" xfId="15" applyNumberFormat="1" applyFont="1" applyBorder="1" applyAlignment="1">
      <alignment/>
    </xf>
    <xf numFmtId="171" fontId="0" fillId="0" borderId="0" xfId="15" applyNumberFormat="1" applyFont="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1" fillId="0" borderId="0" xfId="15" applyNumberFormat="1" applyFont="1" applyAlignment="1">
      <alignment/>
    </xf>
    <xf numFmtId="171" fontId="1" fillId="0" borderId="0" xfId="15" applyNumberFormat="1" applyFont="1" applyAlignment="1">
      <alignment horizontal="left" indent="1"/>
    </xf>
    <xf numFmtId="171" fontId="0" fillId="0" borderId="1" xfId="15" applyNumberFormat="1" applyFont="1" applyBorder="1" applyAlignment="1">
      <alignment/>
    </xf>
    <xf numFmtId="171" fontId="0" fillId="0" borderId="0" xfId="15" applyNumberFormat="1" applyFont="1" applyAlignment="1">
      <alignment horizontal="left" indent="1"/>
    </xf>
    <xf numFmtId="0" fontId="0" fillId="0" borderId="0" xfId="0" applyBorder="1" applyAlignment="1">
      <alignment horizontal="left" indent="1"/>
    </xf>
    <xf numFmtId="171" fontId="0" fillId="0" borderId="0" xfId="15" applyNumberFormat="1" applyFill="1" applyAlignment="1">
      <alignment/>
    </xf>
    <xf numFmtId="0" fontId="0" fillId="0" borderId="0" xfId="0" applyFill="1" applyBorder="1" applyAlignment="1">
      <alignment horizontal="left" indent="1"/>
    </xf>
    <xf numFmtId="17" fontId="0" fillId="0" borderId="0" xfId="0" applyNumberFormat="1" applyAlignment="1" quotePrefix="1">
      <alignment horizontal="center"/>
    </xf>
    <xf numFmtId="171" fontId="0" fillId="0" borderId="0" xfId="15" applyNumberFormat="1" applyAlignment="1">
      <alignment horizontal="right"/>
    </xf>
    <xf numFmtId="0" fontId="0" fillId="0" borderId="0" xfId="0" applyFill="1" applyAlignment="1">
      <alignment/>
    </xf>
    <xf numFmtId="171" fontId="0" fillId="0" borderId="0" xfId="15" applyNumberFormat="1" applyFont="1" applyBorder="1" applyAlignment="1">
      <alignment/>
    </xf>
    <xf numFmtId="171" fontId="0" fillId="0" borderId="1" xfId="15" applyNumberFormat="1" applyFill="1" applyBorder="1" applyAlignment="1">
      <alignment/>
    </xf>
    <xf numFmtId="171" fontId="0" fillId="0" borderId="0" xfId="15" applyNumberFormat="1" applyFill="1" applyAlignment="1">
      <alignment horizontal="center"/>
    </xf>
    <xf numFmtId="171" fontId="0" fillId="0" borderId="0" xfId="15" applyNumberFormat="1" applyFill="1" applyAlignment="1">
      <alignment horizontal="right"/>
    </xf>
    <xf numFmtId="0" fontId="0" fillId="0" borderId="0" xfId="0" applyFont="1" applyFill="1" applyAlignment="1">
      <alignment/>
    </xf>
    <xf numFmtId="0" fontId="1" fillId="0" borderId="0" xfId="0" applyFont="1" applyFill="1" applyAlignment="1">
      <alignment/>
    </xf>
    <xf numFmtId="171" fontId="0" fillId="0" borderId="2" xfId="15" applyNumberFormat="1" applyFont="1" applyBorder="1" applyAlignment="1">
      <alignment/>
    </xf>
    <xf numFmtId="43" fontId="0" fillId="0" borderId="5" xfId="15" applyNumberFormat="1" applyBorder="1" applyAlignment="1">
      <alignment/>
    </xf>
    <xf numFmtId="43" fontId="0" fillId="0" borderId="5" xfId="15" applyNumberFormat="1" applyFont="1" applyBorder="1" applyAlignment="1">
      <alignment/>
    </xf>
    <xf numFmtId="171" fontId="0" fillId="0" borderId="2" xfId="15" applyNumberFormat="1" applyBorder="1" applyAlignment="1">
      <alignment horizontal="center"/>
    </xf>
    <xf numFmtId="171" fontId="0" fillId="0" borderId="0" xfId="15" applyNumberFormat="1" applyFont="1" applyFill="1" applyBorder="1" applyAlignment="1">
      <alignment/>
    </xf>
    <xf numFmtId="0" fontId="0" fillId="0" borderId="0" xfId="0" applyFont="1" applyAlignment="1" quotePrefix="1">
      <alignment horizontal="center"/>
    </xf>
    <xf numFmtId="43" fontId="0" fillId="0" borderId="2" xfId="15" applyNumberFormat="1" applyFont="1" applyBorder="1" applyAlignment="1">
      <alignment/>
    </xf>
    <xf numFmtId="43" fontId="0" fillId="0" borderId="2" xfId="15" applyNumberFormat="1" applyBorder="1" applyAlignment="1">
      <alignment/>
    </xf>
    <xf numFmtId="0" fontId="0" fillId="0" borderId="0" xfId="0" applyAlignment="1" quotePrefix="1">
      <alignment horizontal="left"/>
    </xf>
    <xf numFmtId="171" fontId="0" fillId="0" borderId="2" xfId="15" applyNumberFormat="1" applyFont="1" applyBorder="1" applyAlignment="1">
      <alignment horizontal="center"/>
    </xf>
    <xf numFmtId="0" fontId="0" fillId="0" borderId="0" xfId="0" applyFont="1" applyBorder="1" applyAlignment="1">
      <alignmen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0</xdr:rowOff>
    </xdr:from>
    <xdr:to>
      <xdr:col>10</xdr:col>
      <xdr:colOff>895350</xdr:colOff>
      <xdr:row>58</xdr:row>
      <xdr:rowOff>0</xdr:rowOff>
    </xdr:to>
    <xdr:sp>
      <xdr:nvSpPr>
        <xdr:cNvPr id="1" name="TextBox 5"/>
        <xdr:cNvSpPr txBox="1">
          <a:spLocks noChangeArrowheads="1"/>
        </xdr:cNvSpPr>
      </xdr:nvSpPr>
      <xdr:spPr>
        <a:xfrm>
          <a:off x="180975" y="95916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58</xdr:row>
      <xdr:rowOff>19050</xdr:rowOff>
    </xdr:from>
    <xdr:to>
      <xdr:col>10</xdr:col>
      <xdr:colOff>904875</xdr:colOff>
      <xdr:row>61</xdr:row>
      <xdr:rowOff>47625</xdr:rowOff>
    </xdr:to>
    <xdr:sp>
      <xdr:nvSpPr>
        <xdr:cNvPr id="2" name="TextBox 6"/>
        <xdr:cNvSpPr txBox="1">
          <a:spLocks noChangeArrowheads="1"/>
        </xdr:cNvSpPr>
      </xdr:nvSpPr>
      <xdr:spPr>
        <a:xfrm>
          <a:off x="28575" y="9610725"/>
          <a:ext cx="62960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financial year ended 30th June 2007 and the accompanying explanatory notes attached to the interim financial statements.</a:t>
          </a:r>
        </a:p>
      </xdr:txBody>
    </xdr:sp>
    <xdr:clientData/>
  </xdr:twoCellAnchor>
  <xdr:twoCellAnchor>
    <xdr:from>
      <xdr:col>0</xdr:col>
      <xdr:colOff>142875</xdr:colOff>
      <xdr:row>56</xdr:row>
      <xdr:rowOff>0</xdr:rowOff>
    </xdr:from>
    <xdr:to>
      <xdr:col>11</xdr:col>
      <xdr:colOff>0</xdr:colOff>
      <xdr:row>57</xdr:row>
      <xdr:rowOff>47625</xdr:rowOff>
    </xdr:to>
    <xdr:sp>
      <xdr:nvSpPr>
        <xdr:cNvPr id="3" name="TextBox 7"/>
        <xdr:cNvSpPr txBox="1">
          <a:spLocks noChangeArrowheads="1"/>
        </xdr:cNvSpPr>
      </xdr:nvSpPr>
      <xdr:spPr>
        <a:xfrm>
          <a:off x="142875" y="9267825"/>
          <a:ext cx="62198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67</xdr:row>
      <xdr:rowOff>152400</xdr:rowOff>
    </xdr:from>
    <xdr:to>
      <xdr:col>8</xdr:col>
      <xdr:colOff>847725</xdr:colOff>
      <xdr:row>71</xdr:row>
      <xdr:rowOff>28575</xdr:rowOff>
    </xdr:to>
    <xdr:sp>
      <xdr:nvSpPr>
        <xdr:cNvPr id="1" name="TextBox 1"/>
        <xdr:cNvSpPr txBox="1">
          <a:spLocks noChangeArrowheads="1"/>
        </xdr:cNvSpPr>
      </xdr:nvSpPr>
      <xdr:spPr>
        <a:xfrm>
          <a:off x="28575" y="11239500"/>
          <a:ext cx="56673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financial year ended 30th June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152400</xdr:rowOff>
    </xdr:from>
    <xdr:to>
      <xdr:col>11</xdr:col>
      <xdr:colOff>600075</xdr:colOff>
      <xdr:row>33</xdr:row>
      <xdr:rowOff>85725</xdr:rowOff>
    </xdr:to>
    <xdr:sp>
      <xdr:nvSpPr>
        <xdr:cNvPr id="1" name="TextBox 1"/>
        <xdr:cNvSpPr txBox="1">
          <a:spLocks noChangeArrowheads="1"/>
        </xdr:cNvSpPr>
      </xdr:nvSpPr>
      <xdr:spPr>
        <a:xfrm>
          <a:off x="19050" y="5172075"/>
          <a:ext cx="785812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financial year ended 30th June 2007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19050</xdr:rowOff>
    </xdr:from>
    <xdr:to>
      <xdr:col>9</xdr:col>
      <xdr:colOff>914400</xdr:colOff>
      <xdr:row>63</xdr:row>
      <xdr:rowOff>28575</xdr:rowOff>
    </xdr:to>
    <xdr:sp>
      <xdr:nvSpPr>
        <xdr:cNvPr id="1" name="TextBox 1"/>
        <xdr:cNvSpPr txBox="1">
          <a:spLocks noChangeArrowheads="1"/>
        </xdr:cNvSpPr>
      </xdr:nvSpPr>
      <xdr:spPr>
        <a:xfrm>
          <a:off x="19050" y="9858375"/>
          <a:ext cx="587692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financial year ended 30th June 2007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11</xdr:col>
      <xdr:colOff>19050</xdr:colOff>
      <xdr:row>10</xdr:row>
      <xdr:rowOff>66675</xdr:rowOff>
    </xdr:to>
    <xdr:sp>
      <xdr:nvSpPr>
        <xdr:cNvPr id="1" name="TextBox 1"/>
        <xdr:cNvSpPr txBox="1">
          <a:spLocks noChangeArrowheads="1"/>
        </xdr:cNvSpPr>
      </xdr:nvSpPr>
      <xdr:spPr>
        <a:xfrm>
          <a:off x="419100" y="1352550"/>
          <a:ext cx="720090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prepared in accordance with the requirement of FRS 134</a:t>
          </a:r>
          <a:r>
            <a:rPr lang="en-US" cap="none" sz="1000" b="0" i="0" u="none" baseline="-25000">
              <a:latin typeface="Arial"/>
              <a:ea typeface="Arial"/>
              <a:cs typeface="Arial"/>
            </a:rPr>
            <a:t> </a:t>
          </a:r>
          <a:r>
            <a:rPr lang="en-US" cap="none" sz="1000" b="0" i="0" u="none" baseline="0">
              <a:latin typeface="Arial"/>
              <a:ea typeface="Arial"/>
              <a:cs typeface="Arial"/>
            </a:rPr>
            <a:t> Interim Financial Reporting and paragraph 9.22 of the Listing Requirements of Bursa Malaysia Securities Berhad.
</a:t>
          </a:r>
        </a:p>
      </xdr:txBody>
    </xdr:sp>
    <xdr:clientData/>
  </xdr:twoCellAnchor>
  <xdr:twoCellAnchor>
    <xdr:from>
      <xdr:col>1</xdr:col>
      <xdr:colOff>9525</xdr:colOff>
      <xdr:row>56</xdr:row>
      <xdr:rowOff>9525</xdr:rowOff>
    </xdr:from>
    <xdr:to>
      <xdr:col>11</xdr:col>
      <xdr:colOff>0</xdr:colOff>
      <xdr:row>58</xdr:row>
      <xdr:rowOff>38100</xdr:rowOff>
    </xdr:to>
    <xdr:sp>
      <xdr:nvSpPr>
        <xdr:cNvPr id="2" name="TextBox 2"/>
        <xdr:cNvSpPr txBox="1">
          <a:spLocks noChangeArrowheads="1"/>
        </xdr:cNvSpPr>
      </xdr:nvSpPr>
      <xdr:spPr>
        <a:xfrm>
          <a:off x="409575" y="9172575"/>
          <a:ext cx="71913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63</xdr:row>
      <xdr:rowOff>0</xdr:rowOff>
    </xdr:from>
    <xdr:to>
      <xdr:col>10</xdr:col>
      <xdr:colOff>590550</xdr:colOff>
      <xdr:row>63</xdr:row>
      <xdr:rowOff>0</xdr:rowOff>
    </xdr:to>
    <xdr:sp>
      <xdr:nvSpPr>
        <xdr:cNvPr id="3" name="TextBox 3"/>
        <xdr:cNvSpPr txBox="1">
          <a:spLocks noChangeArrowheads="1"/>
        </xdr:cNvSpPr>
      </xdr:nvSpPr>
      <xdr:spPr>
        <a:xfrm>
          <a:off x="419100" y="10296525"/>
          <a:ext cx="6953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95</xdr:row>
      <xdr:rowOff>0</xdr:rowOff>
    </xdr:from>
    <xdr:to>
      <xdr:col>10</xdr:col>
      <xdr:colOff>647700</xdr:colOff>
      <xdr:row>95</xdr:row>
      <xdr:rowOff>0</xdr:rowOff>
    </xdr:to>
    <xdr:sp>
      <xdr:nvSpPr>
        <xdr:cNvPr id="4" name="TextBox 6"/>
        <xdr:cNvSpPr txBox="1">
          <a:spLocks noChangeArrowheads="1"/>
        </xdr:cNvSpPr>
      </xdr:nvSpPr>
      <xdr:spPr>
        <a:xfrm>
          <a:off x="409575" y="1551622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19050</xdr:colOff>
      <xdr:row>99</xdr:row>
      <xdr:rowOff>0</xdr:rowOff>
    </xdr:from>
    <xdr:to>
      <xdr:col>10</xdr:col>
      <xdr:colOff>638175</xdr:colOff>
      <xdr:row>99</xdr:row>
      <xdr:rowOff>0</xdr:rowOff>
    </xdr:to>
    <xdr:sp>
      <xdr:nvSpPr>
        <xdr:cNvPr id="5" name="TextBox 8"/>
        <xdr:cNvSpPr txBox="1">
          <a:spLocks noChangeArrowheads="1"/>
        </xdr:cNvSpPr>
      </xdr:nvSpPr>
      <xdr:spPr>
        <a:xfrm>
          <a:off x="419100" y="16163925"/>
          <a:ext cx="7000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130</xdr:row>
      <xdr:rowOff>0</xdr:rowOff>
    </xdr:from>
    <xdr:to>
      <xdr:col>10</xdr:col>
      <xdr:colOff>638175</xdr:colOff>
      <xdr:row>130</xdr:row>
      <xdr:rowOff>0</xdr:rowOff>
    </xdr:to>
    <xdr:sp>
      <xdr:nvSpPr>
        <xdr:cNvPr id="6" name="TextBox 9"/>
        <xdr:cNvSpPr txBox="1">
          <a:spLocks noChangeArrowheads="1"/>
        </xdr:cNvSpPr>
      </xdr:nvSpPr>
      <xdr:spPr>
        <a:xfrm>
          <a:off x="419100" y="21259800"/>
          <a:ext cx="7000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7" name="TextBox 10"/>
        <xdr:cNvSpPr txBox="1">
          <a:spLocks noChangeArrowheads="1"/>
        </xdr:cNvSpPr>
      </xdr:nvSpPr>
      <xdr:spPr>
        <a:xfrm>
          <a:off x="257175" y="2343150"/>
          <a:ext cx="7162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60</xdr:row>
      <xdr:rowOff>0</xdr:rowOff>
    </xdr:from>
    <xdr:to>
      <xdr:col>11</xdr:col>
      <xdr:colOff>28575</xdr:colOff>
      <xdr:row>63</xdr:row>
      <xdr:rowOff>0</xdr:rowOff>
    </xdr:to>
    <xdr:sp>
      <xdr:nvSpPr>
        <xdr:cNvPr id="8" name="TextBox 11"/>
        <xdr:cNvSpPr txBox="1">
          <a:spLocks noChangeArrowheads="1"/>
        </xdr:cNvSpPr>
      </xdr:nvSpPr>
      <xdr:spPr>
        <a:xfrm>
          <a:off x="419100" y="9810750"/>
          <a:ext cx="72104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96</xdr:row>
      <xdr:rowOff>0</xdr:rowOff>
    </xdr:from>
    <xdr:to>
      <xdr:col>11</xdr:col>
      <xdr:colOff>19050</xdr:colOff>
      <xdr:row>96</xdr:row>
      <xdr:rowOff>0</xdr:rowOff>
    </xdr:to>
    <xdr:sp>
      <xdr:nvSpPr>
        <xdr:cNvPr id="9" name="TextBox 12"/>
        <xdr:cNvSpPr txBox="1">
          <a:spLocks noChangeArrowheads="1"/>
        </xdr:cNvSpPr>
      </xdr:nvSpPr>
      <xdr:spPr>
        <a:xfrm>
          <a:off x="266700" y="15678150"/>
          <a:ext cx="7353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99</xdr:row>
      <xdr:rowOff>0</xdr:rowOff>
    </xdr:from>
    <xdr:to>
      <xdr:col>11</xdr:col>
      <xdr:colOff>0</xdr:colOff>
      <xdr:row>99</xdr:row>
      <xdr:rowOff>0</xdr:rowOff>
    </xdr:to>
    <xdr:sp>
      <xdr:nvSpPr>
        <xdr:cNvPr id="10" name="TextBox 14"/>
        <xdr:cNvSpPr txBox="1">
          <a:spLocks noChangeArrowheads="1"/>
        </xdr:cNvSpPr>
      </xdr:nvSpPr>
      <xdr:spPr>
        <a:xfrm>
          <a:off x="419100" y="16163925"/>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53</xdr:row>
      <xdr:rowOff>19050</xdr:rowOff>
    </xdr:from>
    <xdr:to>
      <xdr:col>11</xdr:col>
      <xdr:colOff>0</xdr:colOff>
      <xdr:row>55</xdr:row>
      <xdr:rowOff>0</xdr:rowOff>
    </xdr:to>
    <xdr:sp>
      <xdr:nvSpPr>
        <xdr:cNvPr id="11" name="TextBox 15"/>
        <xdr:cNvSpPr txBox="1">
          <a:spLocks noChangeArrowheads="1"/>
        </xdr:cNvSpPr>
      </xdr:nvSpPr>
      <xdr:spPr>
        <a:xfrm>
          <a:off x="419100" y="8696325"/>
          <a:ext cx="71818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64</xdr:row>
      <xdr:rowOff>0</xdr:rowOff>
    </xdr:from>
    <xdr:to>
      <xdr:col>10</xdr:col>
      <xdr:colOff>628650</xdr:colOff>
      <xdr:row>64</xdr:row>
      <xdr:rowOff>0</xdr:rowOff>
    </xdr:to>
    <xdr:sp>
      <xdr:nvSpPr>
        <xdr:cNvPr id="12" name="TextBox 16"/>
        <xdr:cNvSpPr txBox="1">
          <a:spLocks noChangeArrowheads="1"/>
        </xdr:cNvSpPr>
      </xdr:nvSpPr>
      <xdr:spPr>
        <a:xfrm>
          <a:off x="419100" y="10458450"/>
          <a:ext cx="6991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95</xdr:row>
      <xdr:rowOff>0</xdr:rowOff>
    </xdr:from>
    <xdr:to>
      <xdr:col>10</xdr:col>
      <xdr:colOff>581025</xdr:colOff>
      <xdr:row>95</xdr:row>
      <xdr:rowOff>0</xdr:rowOff>
    </xdr:to>
    <xdr:sp>
      <xdr:nvSpPr>
        <xdr:cNvPr id="13" name="TextBox 17"/>
        <xdr:cNvSpPr txBox="1">
          <a:spLocks noChangeArrowheads="1"/>
        </xdr:cNvSpPr>
      </xdr:nvSpPr>
      <xdr:spPr>
        <a:xfrm>
          <a:off x="419100" y="15516225"/>
          <a:ext cx="6943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95</xdr:row>
      <xdr:rowOff>0</xdr:rowOff>
    </xdr:from>
    <xdr:to>
      <xdr:col>10</xdr:col>
      <xdr:colOff>638175</xdr:colOff>
      <xdr:row>95</xdr:row>
      <xdr:rowOff>0</xdr:rowOff>
    </xdr:to>
    <xdr:sp>
      <xdr:nvSpPr>
        <xdr:cNvPr id="14" name="TextBox 18"/>
        <xdr:cNvSpPr txBox="1">
          <a:spLocks noChangeArrowheads="1"/>
        </xdr:cNvSpPr>
      </xdr:nvSpPr>
      <xdr:spPr>
        <a:xfrm>
          <a:off x="666750" y="1551622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95</xdr:row>
      <xdr:rowOff>0</xdr:rowOff>
    </xdr:from>
    <xdr:to>
      <xdr:col>10</xdr:col>
      <xdr:colOff>638175</xdr:colOff>
      <xdr:row>95</xdr:row>
      <xdr:rowOff>0</xdr:rowOff>
    </xdr:to>
    <xdr:sp>
      <xdr:nvSpPr>
        <xdr:cNvPr id="15" name="TextBox 19"/>
        <xdr:cNvSpPr txBox="1">
          <a:spLocks noChangeArrowheads="1"/>
        </xdr:cNvSpPr>
      </xdr:nvSpPr>
      <xdr:spPr>
        <a:xfrm>
          <a:off x="647700" y="15516225"/>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96</xdr:row>
      <xdr:rowOff>0</xdr:rowOff>
    </xdr:from>
    <xdr:to>
      <xdr:col>10</xdr:col>
      <xdr:colOff>619125</xdr:colOff>
      <xdr:row>96</xdr:row>
      <xdr:rowOff>0</xdr:rowOff>
    </xdr:to>
    <xdr:sp>
      <xdr:nvSpPr>
        <xdr:cNvPr id="16" name="TextBox 20"/>
        <xdr:cNvSpPr txBox="1">
          <a:spLocks noChangeArrowheads="1"/>
        </xdr:cNvSpPr>
      </xdr:nvSpPr>
      <xdr:spPr>
        <a:xfrm>
          <a:off x="400050" y="15678150"/>
          <a:ext cx="7000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17" name="TextBox 21"/>
        <xdr:cNvSpPr txBox="1">
          <a:spLocks noChangeArrowheads="1"/>
        </xdr:cNvSpPr>
      </xdr:nvSpPr>
      <xdr:spPr>
        <a:xfrm>
          <a:off x="419100" y="2343150"/>
          <a:ext cx="7010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19050</xdr:colOff>
      <xdr:row>92</xdr:row>
      <xdr:rowOff>19050</xdr:rowOff>
    </xdr:from>
    <xdr:to>
      <xdr:col>11</xdr:col>
      <xdr:colOff>19050</xdr:colOff>
      <xdr:row>94</xdr:row>
      <xdr:rowOff>57150</xdr:rowOff>
    </xdr:to>
    <xdr:sp>
      <xdr:nvSpPr>
        <xdr:cNvPr id="18" name="TextBox 23"/>
        <xdr:cNvSpPr txBox="1">
          <a:spLocks noChangeArrowheads="1"/>
        </xdr:cNvSpPr>
      </xdr:nvSpPr>
      <xdr:spPr>
        <a:xfrm>
          <a:off x="419100" y="15049500"/>
          <a:ext cx="72009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2007. Certain properties were reclassified to prepaid lease payment as disclosed in Note A1.</a:t>
          </a:r>
        </a:p>
      </xdr:txBody>
    </xdr:sp>
    <xdr:clientData/>
  </xdr:twoCellAnchor>
  <xdr:twoCellAnchor>
    <xdr:from>
      <xdr:col>1</xdr:col>
      <xdr:colOff>9525</xdr:colOff>
      <xdr:row>96</xdr:row>
      <xdr:rowOff>0</xdr:rowOff>
    </xdr:from>
    <xdr:to>
      <xdr:col>10</xdr:col>
      <xdr:colOff>647700</xdr:colOff>
      <xdr:row>96</xdr:row>
      <xdr:rowOff>0</xdr:rowOff>
    </xdr:to>
    <xdr:sp>
      <xdr:nvSpPr>
        <xdr:cNvPr id="19" name="TextBox 24"/>
        <xdr:cNvSpPr txBox="1">
          <a:spLocks noChangeArrowheads="1"/>
        </xdr:cNvSpPr>
      </xdr:nvSpPr>
      <xdr:spPr>
        <a:xfrm>
          <a:off x="409575" y="1567815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1</xdr:col>
      <xdr:colOff>19050</xdr:colOff>
      <xdr:row>16</xdr:row>
      <xdr:rowOff>0</xdr:rowOff>
    </xdr:from>
    <xdr:to>
      <xdr:col>11</xdr:col>
      <xdr:colOff>0</xdr:colOff>
      <xdr:row>16</xdr:row>
      <xdr:rowOff>0</xdr:rowOff>
    </xdr:to>
    <xdr:sp>
      <xdr:nvSpPr>
        <xdr:cNvPr id="20" name="TextBox 25"/>
        <xdr:cNvSpPr txBox="1">
          <a:spLocks noChangeArrowheads="1"/>
        </xdr:cNvSpPr>
      </xdr:nvSpPr>
      <xdr:spPr>
        <a:xfrm>
          <a:off x="419100" y="2667000"/>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in this interim financial report are consistent with those of the audited financial statements for the financial year ended 30th June 2006, except for the adoption of the following new/revised FRS issued by the Malaysian Accounting Standards Board which are effective for financial period beginning 1st January 2006.</a:t>
          </a:r>
        </a:p>
      </xdr:txBody>
    </xdr:sp>
    <xdr:clientData/>
  </xdr:twoCellAnchor>
  <xdr:twoCellAnchor>
    <xdr:from>
      <xdr:col>1</xdr:col>
      <xdr:colOff>19050</xdr:colOff>
      <xdr:row>16</xdr:row>
      <xdr:rowOff>0</xdr:rowOff>
    </xdr:from>
    <xdr:to>
      <xdr:col>10</xdr:col>
      <xdr:colOff>619125</xdr:colOff>
      <xdr:row>16</xdr:row>
      <xdr:rowOff>0</xdr:rowOff>
    </xdr:to>
    <xdr:sp>
      <xdr:nvSpPr>
        <xdr:cNvPr id="21" name="TextBox 26"/>
        <xdr:cNvSpPr txBox="1">
          <a:spLocks noChangeArrowheads="1"/>
        </xdr:cNvSpPr>
      </xdr:nvSpPr>
      <xdr:spPr>
        <a:xfrm>
          <a:off x="419100" y="2667000"/>
          <a:ext cx="6981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16</xdr:row>
      <xdr:rowOff>0</xdr:rowOff>
    </xdr:from>
    <xdr:to>
      <xdr:col>10</xdr:col>
      <xdr:colOff>609600</xdr:colOff>
      <xdr:row>16</xdr:row>
      <xdr:rowOff>0</xdr:rowOff>
    </xdr:to>
    <xdr:sp>
      <xdr:nvSpPr>
        <xdr:cNvPr id="22" name="TextBox 27"/>
        <xdr:cNvSpPr txBox="1">
          <a:spLocks noChangeArrowheads="1"/>
        </xdr:cNvSpPr>
      </xdr:nvSpPr>
      <xdr:spPr>
        <a:xfrm>
          <a:off x="428625" y="2667000"/>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0</xdr:rowOff>
    </xdr:from>
    <xdr:to>
      <xdr:col>11</xdr:col>
      <xdr:colOff>0</xdr:colOff>
      <xdr:row>15</xdr:row>
      <xdr:rowOff>0</xdr:rowOff>
    </xdr:to>
    <xdr:sp>
      <xdr:nvSpPr>
        <xdr:cNvPr id="23" name="TextBox 28"/>
        <xdr:cNvSpPr txBox="1">
          <a:spLocks noChangeArrowheads="1"/>
        </xdr:cNvSpPr>
      </xdr:nvSpPr>
      <xdr:spPr>
        <a:xfrm>
          <a:off x="400050" y="1857375"/>
          <a:ext cx="7200900" cy="647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audited financial statements of the Group for the financial year ended 30th June 2007. The accounting policies and methods of computation adopted for the interim fiancial statements are consistent with those adopted for the annual audited financial statements for the financial year ended 30th June 2007 except for the adoption of the following revised Financial Reporting Standards ("FRS") effective for the financial period :</a:t>
          </a:r>
        </a:p>
      </xdr:txBody>
    </xdr:sp>
    <xdr:clientData/>
  </xdr:twoCellAnchor>
  <xdr:twoCellAnchor>
    <xdr:from>
      <xdr:col>0</xdr:col>
      <xdr:colOff>390525</xdr:colOff>
      <xdr:row>98</xdr:row>
      <xdr:rowOff>0</xdr:rowOff>
    </xdr:from>
    <xdr:to>
      <xdr:col>11</xdr:col>
      <xdr:colOff>0</xdr:colOff>
      <xdr:row>98</xdr:row>
      <xdr:rowOff>0</xdr:rowOff>
    </xdr:to>
    <xdr:sp>
      <xdr:nvSpPr>
        <xdr:cNvPr id="24" name="TextBox 29"/>
        <xdr:cNvSpPr txBox="1">
          <a:spLocks noChangeArrowheads="1"/>
        </xdr:cNvSpPr>
      </xdr:nvSpPr>
      <xdr:spPr>
        <a:xfrm>
          <a:off x="390525" y="16002000"/>
          <a:ext cx="7210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96</xdr:row>
      <xdr:rowOff>0</xdr:rowOff>
    </xdr:from>
    <xdr:to>
      <xdr:col>11</xdr:col>
      <xdr:colOff>9525</xdr:colOff>
      <xdr:row>96</xdr:row>
      <xdr:rowOff>0</xdr:rowOff>
    </xdr:to>
    <xdr:sp>
      <xdr:nvSpPr>
        <xdr:cNvPr id="25" name="TextBox 30"/>
        <xdr:cNvSpPr txBox="1">
          <a:spLocks noChangeArrowheads="1"/>
        </xdr:cNvSpPr>
      </xdr:nvSpPr>
      <xdr:spPr>
        <a:xfrm>
          <a:off x="638175" y="15678150"/>
          <a:ext cx="6972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96</xdr:row>
      <xdr:rowOff>0</xdr:rowOff>
    </xdr:from>
    <xdr:to>
      <xdr:col>10</xdr:col>
      <xdr:colOff>619125</xdr:colOff>
      <xdr:row>96</xdr:row>
      <xdr:rowOff>0</xdr:rowOff>
    </xdr:to>
    <xdr:sp>
      <xdr:nvSpPr>
        <xdr:cNvPr id="26" name="TextBox 31"/>
        <xdr:cNvSpPr txBox="1">
          <a:spLocks noChangeArrowheads="1"/>
        </xdr:cNvSpPr>
      </xdr:nvSpPr>
      <xdr:spPr>
        <a:xfrm>
          <a:off x="647700" y="15678150"/>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96</xdr:row>
      <xdr:rowOff>0</xdr:rowOff>
    </xdr:from>
    <xdr:to>
      <xdr:col>10</xdr:col>
      <xdr:colOff>628650</xdr:colOff>
      <xdr:row>96</xdr:row>
      <xdr:rowOff>0</xdr:rowOff>
    </xdr:to>
    <xdr:sp>
      <xdr:nvSpPr>
        <xdr:cNvPr id="27" name="TextBox 32"/>
        <xdr:cNvSpPr txBox="1">
          <a:spLocks noChangeArrowheads="1"/>
        </xdr:cNvSpPr>
      </xdr:nvSpPr>
      <xdr:spPr>
        <a:xfrm>
          <a:off x="657225" y="15678150"/>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96</xdr:row>
      <xdr:rowOff>0</xdr:rowOff>
    </xdr:from>
    <xdr:to>
      <xdr:col>11</xdr:col>
      <xdr:colOff>28575</xdr:colOff>
      <xdr:row>98</xdr:row>
      <xdr:rowOff>0</xdr:rowOff>
    </xdr:to>
    <xdr:sp>
      <xdr:nvSpPr>
        <xdr:cNvPr id="28" name="TextBox 33"/>
        <xdr:cNvSpPr txBox="1">
          <a:spLocks noChangeArrowheads="1"/>
        </xdr:cNvSpPr>
      </xdr:nvSpPr>
      <xdr:spPr>
        <a:xfrm>
          <a:off x="409575" y="15678150"/>
          <a:ext cx="721995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2007 up to the date of this report. 
</a:t>
          </a:r>
        </a:p>
      </xdr:txBody>
    </xdr:sp>
    <xdr:clientData/>
  </xdr:twoCellAnchor>
  <xdr:twoCellAnchor>
    <xdr:from>
      <xdr:col>1</xdr:col>
      <xdr:colOff>9525</xdr:colOff>
      <xdr:row>151</xdr:row>
      <xdr:rowOff>0</xdr:rowOff>
    </xdr:from>
    <xdr:to>
      <xdr:col>10</xdr:col>
      <xdr:colOff>647700</xdr:colOff>
      <xdr:row>151</xdr:row>
      <xdr:rowOff>0</xdr:rowOff>
    </xdr:to>
    <xdr:sp>
      <xdr:nvSpPr>
        <xdr:cNvPr id="29" name="TextBox 34"/>
        <xdr:cNvSpPr txBox="1">
          <a:spLocks noChangeArrowheads="1"/>
        </xdr:cNvSpPr>
      </xdr:nvSpPr>
      <xdr:spPr>
        <a:xfrm>
          <a:off x="409575" y="2473642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99</xdr:row>
      <xdr:rowOff>0</xdr:rowOff>
    </xdr:from>
    <xdr:to>
      <xdr:col>10</xdr:col>
      <xdr:colOff>638175</xdr:colOff>
      <xdr:row>99</xdr:row>
      <xdr:rowOff>0</xdr:rowOff>
    </xdr:to>
    <xdr:sp>
      <xdr:nvSpPr>
        <xdr:cNvPr id="30" name="TextBox 35"/>
        <xdr:cNvSpPr txBox="1">
          <a:spLocks noChangeArrowheads="1"/>
        </xdr:cNvSpPr>
      </xdr:nvSpPr>
      <xdr:spPr>
        <a:xfrm>
          <a:off x="409575" y="16163925"/>
          <a:ext cx="70104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11</xdr:col>
      <xdr:colOff>0</xdr:colOff>
      <xdr:row>16</xdr:row>
      <xdr:rowOff>0</xdr:rowOff>
    </xdr:to>
    <xdr:sp>
      <xdr:nvSpPr>
        <xdr:cNvPr id="31" name="TextBox 36"/>
        <xdr:cNvSpPr txBox="1">
          <a:spLocks noChangeArrowheads="1"/>
        </xdr:cNvSpPr>
      </xdr:nvSpPr>
      <xdr:spPr>
        <a:xfrm>
          <a:off x="419100" y="2667000"/>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16</xdr:row>
      <xdr:rowOff>0</xdr:rowOff>
    </xdr:from>
    <xdr:to>
      <xdr:col>10</xdr:col>
      <xdr:colOff>733425</xdr:colOff>
      <xdr:row>16</xdr:row>
      <xdr:rowOff>0</xdr:rowOff>
    </xdr:to>
    <xdr:sp>
      <xdr:nvSpPr>
        <xdr:cNvPr id="32" name="TextBox 37"/>
        <xdr:cNvSpPr txBox="1">
          <a:spLocks noChangeArrowheads="1"/>
        </xdr:cNvSpPr>
      </xdr:nvSpPr>
      <xdr:spPr>
        <a:xfrm>
          <a:off x="428625" y="2667000"/>
          <a:ext cx="7086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16</xdr:row>
      <xdr:rowOff>0</xdr:rowOff>
    </xdr:from>
    <xdr:to>
      <xdr:col>10</xdr:col>
      <xdr:colOff>695325</xdr:colOff>
      <xdr:row>16</xdr:row>
      <xdr:rowOff>0</xdr:rowOff>
    </xdr:to>
    <xdr:sp>
      <xdr:nvSpPr>
        <xdr:cNvPr id="33" name="TextBox 38"/>
        <xdr:cNvSpPr txBox="1">
          <a:spLocks noChangeArrowheads="1"/>
        </xdr:cNvSpPr>
      </xdr:nvSpPr>
      <xdr:spPr>
        <a:xfrm>
          <a:off x="419100" y="2667000"/>
          <a:ext cx="7058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16</xdr:row>
      <xdr:rowOff>0</xdr:rowOff>
    </xdr:from>
    <xdr:to>
      <xdr:col>11</xdr:col>
      <xdr:colOff>0</xdr:colOff>
      <xdr:row>16</xdr:row>
      <xdr:rowOff>0</xdr:rowOff>
    </xdr:to>
    <xdr:sp>
      <xdr:nvSpPr>
        <xdr:cNvPr id="34" name="TextBox 39"/>
        <xdr:cNvSpPr txBox="1">
          <a:spLocks noChangeArrowheads="1"/>
        </xdr:cNvSpPr>
      </xdr:nvSpPr>
      <xdr:spPr>
        <a:xfrm>
          <a:off x="400050" y="2667000"/>
          <a:ext cx="7200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16</xdr:row>
      <xdr:rowOff>0</xdr:rowOff>
    </xdr:from>
    <xdr:to>
      <xdr:col>10</xdr:col>
      <xdr:colOff>733425</xdr:colOff>
      <xdr:row>16</xdr:row>
      <xdr:rowOff>0</xdr:rowOff>
    </xdr:to>
    <xdr:sp>
      <xdr:nvSpPr>
        <xdr:cNvPr id="35" name="TextBox 40"/>
        <xdr:cNvSpPr txBox="1">
          <a:spLocks noChangeArrowheads="1"/>
        </xdr:cNvSpPr>
      </xdr:nvSpPr>
      <xdr:spPr>
        <a:xfrm>
          <a:off x="381000" y="2667000"/>
          <a:ext cx="7134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99</xdr:row>
      <xdr:rowOff>0</xdr:rowOff>
    </xdr:from>
    <xdr:to>
      <xdr:col>10</xdr:col>
      <xdr:colOff>714375</xdr:colOff>
      <xdr:row>99</xdr:row>
      <xdr:rowOff>0</xdr:rowOff>
    </xdr:to>
    <xdr:sp>
      <xdr:nvSpPr>
        <xdr:cNvPr id="36" name="TextBox 41"/>
        <xdr:cNvSpPr txBox="1">
          <a:spLocks noChangeArrowheads="1"/>
        </xdr:cNvSpPr>
      </xdr:nvSpPr>
      <xdr:spPr>
        <a:xfrm>
          <a:off x="666750" y="16163925"/>
          <a:ext cx="6829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99</xdr:row>
      <xdr:rowOff>0</xdr:rowOff>
    </xdr:from>
    <xdr:to>
      <xdr:col>10</xdr:col>
      <xdr:colOff>714375</xdr:colOff>
      <xdr:row>99</xdr:row>
      <xdr:rowOff>0</xdr:rowOff>
    </xdr:to>
    <xdr:sp>
      <xdr:nvSpPr>
        <xdr:cNvPr id="37" name="TextBox 42"/>
        <xdr:cNvSpPr txBox="1">
          <a:spLocks noChangeArrowheads="1"/>
        </xdr:cNvSpPr>
      </xdr:nvSpPr>
      <xdr:spPr>
        <a:xfrm>
          <a:off x="685800" y="16163925"/>
          <a:ext cx="6810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99</xdr:row>
      <xdr:rowOff>0</xdr:rowOff>
    </xdr:from>
    <xdr:to>
      <xdr:col>10</xdr:col>
      <xdr:colOff>714375</xdr:colOff>
      <xdr:row>99</xdr:row>
      <xdr:rowOff>0</xdr:rowOff>
    </xdr:to>
    <xdr:sp>
      <xdr:nvSpPr>
        <xdr:cNvPr id="38" name="TextBox 43"/>
        <xdr:cNvSpPr txBox="1">
          <a:spLocks noChangeArrowheads="1"/>
        </xdr:cNvSpPr>
      </xdr:nvSpPr>
      <xdr:spPr>
        <a:xfrm>
          <a:off x="638175" y="16163925"/>
          <a:ext cx="6858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99</xdr:row>
      <xdr:rowOff>0</xdr:rowOff>
    </xdr:from>
    <xdr:to>
      <xdr:col>10</xdr:col>
      <xdr:colOff>695325</xdr:colOff>
      <xdr:row>99</xdr:row>
      <xdr:rowOff>0</xdr:rowOff>
    </xdr:to>
    <xdr:sp>
      <xdr:nvSpPr>
        <xdr:cNvPr id="39" name="TextBox 44"/>
        <xdr:cNvSpPr txBox="1">
          <a:spLocks noChangeArrowheads="1"/>
        </xdr:cNvSpPr>
      </xdr:nvSpPr>
      <xdr:spPr>
        <a:xfrm>
          <a:off x="428625" y="16163925"/>
          <a:ext cx="7048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151</xdr:row>
      <xdr:rowOff>0</xdr:rowOff>
    </xdr:from>
    <xdr:to>
      <xdr:col>10</xdr:col>
      <xdr:colOff>714375</xdr:colOff>
      <xdr:row>151</xdr:row>
      <xdr:rowOff>0</xdr:rowOff>
    </xdr:to>
    <xdr:sp>
      <xdr:nvSpPr>
        <xdr:cNvPr id="40" name="TextBox 46"/>
        <xdr:cNvSpPr txBox="1">
          <a:spLocks noChangeArrowheads="1"/>
        </xdr:cNvSpPr>
      </xdr:nvSpPr>
      <xdr:spPr>
        <a:xfrm>
          <a:off x="419100" y="24736425"/>
          <a:ext cx="7077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0</xdr:colOff>
      <xdr:row>16</xdr:row>
      <xdr:rowOff>0</xdr:rowOff>
    </xdr:from>
    <xdr:to>
      <xdr:col>11</xdr:col>
      <xdr:colOff>19050</xdr:colOff>
      <xdr:row>16</xdr:row>
      <xdr:rowOff>0</xdr:rowOff>
    </xdr:to>
    <xdr:sp>
      <xdr:nvSpPr>
        <xdr:cNvPr id="41" name="TextBox 48"/>
        <xdr:cNvSpPr txBox="1">
          <a:spLocks noChangeArrowheads="1"/>
        </xdr:cNvSpPr>
      </xdr:nvSpPr>
      <xdr:spPr>
        <a:xfrm>
          <a:off x="400050" y="2667000"/>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 does not have any significant financial impact on the Group except for the following :-</a:t>
          </a:r>
        </a:p>
      </xdr:txBody>
    </xdr:sp>
    <xdr:clientData/>
  </xdr:twoCellAnchor>
  <xdr:twoCellAnchor>
    <xdr:from>
      <xdr:col>2</xdr:col>
      <xdr:colOff>19050</xdr:colOff>
      <xdr:row>16</xdr:row>
      <xdr:rowOff>0</xdr:rowOff>
    </xdr:from>
    <xdr:to>
      <xdr:col>10</xdr:col>
      <xdr:colOff>819150</xdr:colOff>
      <xdr:row>16</xdr:row>
      <xdr:rowOff>0</xdr:rowOff>
    </xdr:to>
    <xdr:sp>
      <xdr:nvSpPr>
        <xdr:cNvPr id="42" name="TextBox 49"/>
        <xdr:cNvSpPr txBox="1">
          <a:spLocks noChangeArrowheads="1"/>
        </xdr:cNvSpPr>
      </xdr:nvSpPr>
      <xdr:spPr>
        <a:xfrm>
          <a:off x="657225" y="2667000"/>
          <a:ext cx="6943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 In the consolidated balance sheet, minority interest is now presented within total equity. In the income statement, minority interest is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a:t>
          </a:r>
        </a:p>
      </xdr:txBody>
    </xdr:sp>
    <xdr:clientData/>
  </xdr:twoCellAnchor>
  <xdr:twoCellAnchor>
    <xdr:from>
      <xdr:col>2</xdr:col>
      <xdr:colOff>47625</xdr:colOff>
      <xdr:row>16</xdr:row>
      <xdr:rowOff>0</xdr:rowOff>
    </xdr:from>
    <xdr:to>
      <xdr:col>11</xdr:col>
      <xdr:colOff>0</xdr:colOff>
      <xdr:row>16</xdr:row>
      <xdr:rowOff>0</xdr:rowOff>
    </xdr:to>
    <xdr:sp>
      <xdr:nvSpPr>
        <xdr:cNvPr id="43" name="TextBox 50"/>
        <xdr:cNvSpPr txBox="1">
          <a:spLocks noChangeArrowheads="1"/>
        </xdr:cNvSpPr>
      </xdr:nvSpPr>
      <xdr:spPr>
        <a:xfrm>
          <a:off x="685800" y="2667000"/>
          <a:ext cx="6915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28575</xdr:colOff>
      <xdr:row>16</xdr:row>
      <xdr:rowOff>0</xdr:rowOff>
    </xdr:from>
    <xdr:to>
      <xdr:col>11</xdr:col>
      <xdr:colOff>28575</xdr:colOff>
      <xdr:row>16</xdr:row>
      <xdr:rowOff>0</xdr:rowOff>
    </xdr:to>
    <xdr:sp>
      <xdr:nvSpPr>
        <xdr:cNvPr id="44" name="TextBox 51"/>
        <xdr:cNvSpPr txBox="1">
          <a:spLocks noChangeArrowheads="1"/>
        </xdr:cNvSpPr>
      </xdr:nvSpPr>
      <xdr:spPr>
        <a:xfrm>
          <a:off x="666750" y="2667000"/>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3 requires that, after reassessment, any excess of the acquirer's interest in the net fair value of the acquiree's identifiable assets, liabilities and contingent liabilities over the cost of the business combination should be recognised immediately in the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1st July 2006. Therefore, the changes has had no impact on amount reported for 30th June 2006 or prior periods. </a:t>
          </a:r>
        </a:p>
      </xdr:txBody>
    </xdr:sp>
    <xdr:clientData/>
  </xdr:twoCellAnchor>
  <xdr:twoCellAnchor>
    <xdr:from>
      <xdr:col>2</xdr:col>
      <xdr:colOff>19050</xdr:colOff>
      <xdr:row>16</xdr:row>
      <xdr:rowOff>0</xdr:rowOff>
    </xdr:from>
    <xdr:to>
      <xdr:col>11</xdr:col>
      <xdr:colOff>19050</xdr:colOff>
      <xdr:row>16</xdr:row>
      <xdr:rowOff>0</xdr:rowOff>
    </xdr:to>
    <xdr:sp>
      <xdr:nvSpPr>
        <xdr:cNvPr id="45" name="TextBox 52"/>
        <xdr:cNvSpPr txBox="1">
          <a:spLocks noChangeArrowheads="1"/>
        </xdr:cNvSpPr>
      </xdr:nvSpPr>
      <xdr:spPr>
        <a:xfrm>
          <a:off x="657225" y="2667000"/>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carrying amount of reserve on consolidation as at 1st July 2006 has been derecognised with an adjustment of RM55.458 million made to opening accumulated loss at 1st July 2006.</a:t>
          </a:r>
        </a:p>
      </xdr:txBody>
    </xdr:sp>
    <xdr:clientData/>
  </xdr:twoCellAnchor>
  <xdr:twoCellAnchor>
    <xdr:from>
      <xdr:col>1</xdr:col>
      <xdr:colOff>0</xdr:colOff>
      <xdr:row>99</xdr:row>
      <xdr:rowOff>0</xdr:rowOff>
    </xdr:from>
    <xdr:to>
      <xdr:col>11</xdr:col>
      <xdr:colOff>0</xdr:colOff>
      <xdr:row>99</xdr:row>
      <xdr:rowOff>0</xdr:rowOff>
    </xdr:to>
    <xdr:sp>
      <xdr:nvSpPr>
        <xdr:cNvPr id="46" name="TextBox 53"/>
        <xdr:cNvSpPr txBox="1">
          <a:spLocks noChangeArrowheads="1"/>
        </xdr:cNvSpPr>
      </xdr:nvSpPr>
      <xdr:spPr>
        <a:xfrm>
          <a:off x="400050" y="16163925"/>
          <a:ext cx="7200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disposal of CIQM and MP and the 9 parcels of freehold lands, the Group will discontinued its operation in the quarries business. The disposal of the subsidiaries are fully completed on 19th July 2007 while the disposal of the 9 parcels of freehold lands are currently pending completion due to certain conditions precedent as stated in the S&amp;P has not been duly fulfilled.</a:t>
          </a:r>
        </a:p>
      </xdr:txBody>
    </xdr:sp>
    <xdr:clientData/>
  </xdr:twoCellAnchor>
  <xdr:twoCellAnchor>
    <xdr:from>
      <xdr:col>2</xdr:col>
      <xdr:colOff>19050</xdr:colOff>
      <xdr:row>16</xdr:row>
      <xdr:rowOff>0</xdr:rowOff>
    </xdr:from>
    <xdr:to>
      <xdr:col>11</xdr:col>
      <xdr:colOff>9525</xdr:colOff>
      <xdr:row>16</xdr:row>
      <xdr:rowOff>0</xdr:rowOff>
    </xdr:to>
    <xdr:sp>
      <xdr:nvSpPr>
        <xdr:cNvPr id="47" name="TextBox 54"/>
        <xdr:cNvSpPr txBox="1">
          <a:spLocks noChangeArrowheads="1"/>
        </xdr:cNvSpPr>
      </xdr:nvSpPr>
      <xdr:spPr>
        <a:xfrm>
          <a:off x="657225" y="2667000"/>
          <a:ext cx="6953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previous financial year, non-current assets (or disposal groups) held for sale were neither classified as current assets nor liabilities. There were no differences in the measurement of non-current assets (or disposal groups) held for sale and those for continuing use. Upon the adoption of FRS 5, non-current assets (or disposal groups) held for sale are classified as current assets (and current liabilities, in the case of non-current liabilities included with disposal groups) and are stated at the lower of carrying amount and fair values less costs to sell. Following the reclassification as held for sale, non-current assets are not depreciated.</a:t>
          </a:r>
        </a:p>
      </xdr:txBody>
    </xdr:sp>
    <xdr:clientData/>
  </xdr:twoCellAnchor>
  <xdr:twoCellAnchor>
    <xdr:from>
      <xdr:col>2</xdr:col>
      <xdr:colOff>19050</xdr:colOff>
      <xdr:row>16</xdr:row>
      <xdr:rowOff>0</xdr:rowOff>
    </xdr:from>
    <xdr:to>
      <xdr:col>10</xdr:col>
      <xdr:colOff>819150</xdr:colOff>
      <xdr:row>16</xdr:row>
      <xdr:rowOff>0</xdr:rowOff>
    </xdr:to>
    <xdr:sp>
      <xdr:nvSpPr>
        <xdr:cNvPr id="48" name="TextBox 55"/>
        <xdr:cNvSpPr txBox="1">
          <a:spLocks noChangeArrowheads="1"/>
        </xdr:cNvSpPr>
      </xdr:nvSpPr>
      <xdr:spPr>
        <a:xfrm>
          <a:off x="657225" y="2667000"/>
          <a:ext cx="6943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FRS 140, investment properties are stated at cost less accumulated depreciation and impairment losses, if any. The Group has applied FRS 140 in accordance with the transitional provisions and prior to 1st July 2006, investment properties of RM6.425 million was classified as part of property, plant and equipment.</a:t>
          </a:r>
        </a:p>
      </xdr:txBody>
    </xdr:sp>
    <xdr:clientData/>
  </xdr:twoCellAnchor>
  <xdr:twoCellAnchor>
    <xdr:from>
      <xdr:col>1</xdr:col>
      <xdr:colOff>28575</xdr:colOff>
      <xdr:row>99</xdr:row>
      <xdr:rowOff>0</xdr:rowOff>
    </xdr:from>
    <xdr:to>
      <xdr:col>10</xdr:col>
      <xdr:colOff>819150</xdr:colOff>
      <xdr:row>99</xdr:row>
      <xdr:rowOff>0</xdr:rowOff>
    </xdr:to>
    <xdr:sp>
      <xdr:nvSpPr>
        <xdr:cNvPr id="49" name="TextBox 56"/>
        <xdr:cNvSpPr txBox="1">
          <a:spLocks noChangeArrowheads="1"/>
        </xdr:cNvSpPr>
      </xdr:nvSpPr>
      <xdr:spPr>
        <a:xfrm>
          <a:off x="428625" y="16163925"/>
          <a:ext cx="7172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 14th May 2007, the Company through its wholly-owned subsidiary, Permanis Sdn Bhd acquired the entire two (2) ordinary shares of RM1.00 each in Permanis Distrubutions Sdn Bhd for a total cash consideration of RM2.00.
</a:t>
          </a:r>
        </a:p>
      </xdr:txBody>
    </xdr:sp>
    <xdr:clientData/>
  </xdr:twoCellAnchor>
  <xdr:twoCellAnchor>
    <xdr:from>
      <xdr:col>2</xdr:col>
      <xdr:colOff>0</xdr:colOff>
      <xdr:row>16</xdr:row>
      <xdr:rowOff>0</xdr:rowOff>
    </xdr:from>
    <xdr:to>
      <xdr:col>11</xdr:col>
      <xdr:colOff>19050</xdr:colOff>
      <xdr:row>16</xdr:row>
      <xdr:rowOff>0</xdr:rowOff>
    </xdr:to>
    <xdr:sp>
      <xdr:nvSpPr>
        <xdr:cNvPr id="50" name="TextBox 57"/>
        <xdr:cNvSpPr txBox="1">
          <a:spLocks noChangeArrowheads="1"/>
        </xdr:cNvSpPr>
      </xdr:nvSpPr>
      <xdr:spPr>
        <a:xfrm>
          <a:off x="638175" y="2667000"/>
          <a:ext cx="6981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the Company announced its Proposed Divestment via its subsidiaries:</a:t>
          </a:r>
        </a:p>
      </xdr:txBody>
    </xdr:sp>
    <xdr:clientData/>
  </xdr:twoCellAnchor>
  <xdr:twoCellAnchor>
    <xdr:from>
      <xdr:col>2</xdr:col>
      <xdr:colOff>38100</xdr:colOff>
      <xdr:row>16</xdr:row>
      <xdr:rowOff>0</xdr:rowOff>
    </xdr:from>
    <xdr:to>
      <xdr:col>11</xdr:col>
      <xdr:colOff>19050</xdr:colOff>
      <xdr:row>16</xdr:row>
      <xdr:rowOff>0</xdr:rowOff>
    </xdr:to>
    <xdr:sp>
      <xdr:nvSpPr>
        <xdr:cNvPr id="51" name="TextBox 58"/>
        <xdr:cNvSpPr txBox="1">
          <a:spLocks noChangeArrowheads="1"/>
        </xdr:cNvSpPr>
      </xdr:nvSpPr>
      <xdr:spPr>
        <a:xfrm>
          <a:off x="676275" y="2667000"/>
          <a:ext cx="6943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adopted FRS 5 and classified the 9 parcels of freehold lands as non-current assets held for sale. The items related to the Proposed Divestment have been separately disclosed from continuing operation in the income statement, balance sheet, cash flows statement and disclosure notes. The comparative figures for the income statement, cash flow statement and certain disclosures notes have been restated accordingly. </a:t>
          </a:r>
        </a:p>
      </xdr:txBody>
    </xdr:sp>
    <xdr:clientData/>
  </xdr:twoCellAnchor>
  <xdr:twoCellAnchor>
    <xdr:from>
      <xdr:col>3</xdr:col>
      <xdr:colOff>9525</xdr:colOff>
      <xdr:row>16</xdr:row>
      <xdr:rowOff>0</xdr:rowOff>
    </xdr:from>
    <xdr:to>
      <xdr:col>10</xdr:col>
      <xdr:colOff>819150</xdr:colOff>
      <xdr:row>16</xdr:row>
      <xdr:rowOff>0</xdr:rowOff>
    </xdr:to>
    <xdr:sp>
      <xdr:nvSpPr>
        <xdr:cNvPr id="52" name="TextBox 59"/>
        <xdr:cNvSpPr txBox="1">
          <a:spLocks noChangeArrowheads="1"/>
        </xdr:cNvSpPr>
      </xdr:nvSpPr>
      <xdr:spPr>
        <a:xfrm>
          <a:off x="933450" y="26670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Sdn Bhd ("CIQ"), a wholly-owned subsidiary of C.I. Building Industries Sdn Bhd, which in turn is a wholly-owned subsidiary of the Company, entered into a Share Sale Agreement ("SSA") and Sale and Purchase Agreement ("S&amp;P") with Batu Tiga Quarry Sdn Bhd ("BTQ") for the disposals of the entire 873,834 ordinary shares of RM1.00 each in the capital of C.I. Quarrying &amp; marketing Sdn Bhd ("CIQM") and nine (9) parcels of freehold lands situated at Mukim Ulu Semenyih, Daerah Ulu Langat; and</a:t>
          </a:r>
        </a:p>
      </xdr:txBody>
    </xdr:sp>
    <xdr:clientData/>
  </xdr:twoCellAnchor>
  <xdr:twoCellAnchor>
    <xdr:from>
      <xdr:col>3</xdr:col>
      <xdr:colOff>9525</xdr:colOff>
      <xdr:row>16</xdr:row>
      <xdr:rowOff>0</xdr:rowOff>
    </xdr:from>
    <xdr:to>
      <xdr:col>10</xdr:col>
      <xdr:colOff>819150</xdr:colOff>
      <xdr:row>16</xdr:row>
      <xdr:rowOff>0</xdr:rowOff>
    </xdr:to>
    <xdr:sp>
      <xdr:nvSpPr>
        <xdr:cNvPr id="53" name="TextBox 60"/>
        <xdr:cNvSpPr txBox="1">
          <a:spLocks noChangeArrowheads="1"/>
        </xdr:cNvSpPr>
      </xdr:nvSpPr>
      <xdr:spPr>
        <a:xfrm>
          <a:off x="933450" y="26670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Capital Aim Sdn Bhd, a wholly-owned subsidiary of CIQ, has on the same day entered into a SSA with BTQ for the disposal of the entire 75,100 ordinary shares of RM1.00 each in the capital of Mutual Prospect Sdn Bhd ("MP"),</a:t>
          </a:r>
        </a:p>
      </xdr:txBody>
    </xdr:sp>
    <xdr:clientData/>
  </xdr:twoCellAnchor>
  <xdr:twoCellAnchor>
    <xdr:from>
      <xdr:col>2</xdr:col>
      <xdr:colOff>0</xdr:colOff>
      <xdr:row>99</xdr:row>
      <xdr:rowOff>0</xdr:rowOff>
    </xdr:from>
    <xdr:to>
      <xdr:col>10</xdr:col>
      <xdr:colOff>819150</xdr:colOff>
      <xdr:row>99</xdr:row>
      <xdr:rowOff>0</xdr:rowOff>
    </xdr:to>
    <xdr:sp>
      <xdr:nvSpPr>
        <xdr:cNvPr id="54" name="TextBox 61"/>
        <xdr:cNvSpPr txBox="1">
          <a:spLocks noChangeArrowheads="1"/>
        </xdr:cNvSpPr>
      </xdr:nvSpPr>
      <xdr:spPr>
        <a:xfrm>
          <a:off x="638175" y="16163925"/>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Sdn Bhd ("CIQ"), a wholly-owned subsidiary of C.I. Building Industries Sdn Bhd, which in turn is a wholly-owned subsidiary of the Company, entered into a Share Sale Agreement ("SSA") and Sale and Purchase Agreement ("S&amp;P") with Batu Tiga Quarry Sdn Bhd ("BTQ") for the disposals of the entire 873,834 ordinary shares of RM1.00 each in the capital of C.I. Quarrying &amp; marketing Sdn Bhd ("CIQM") and nine (9) parcels of freehold lands situated at Mukim Ulu Semenyih, Daerah Ulu langat; and</a:t>
          </a:r>
        </a:p>
      </xdr:txBody>
    </xdr:sp>
    <xdr:clientData/>
  </xdr:twoCellAnchor>
  <xdr:twoCellAnchor>
    <xdr:from>
      <xdr:col>2</xdr:col>
      <xdr:colOff>28575</xdr:colOff>
      <xdr:row>99</xdr:row>
      <xdr:rowOff>0</xdr:rowOff>
    </xdr:from>
    <xdr:to>
      <xdr:col>10</xdr:col>
      <xdr:colOff>819150</xdr:colOff>
      <xdr:row>99</xdr:row>
      <xdr:rowOff>0</xdr:rowOff>
    </xdr:to>
    <xdr:sp>
      <xdr:nvSpPr>
        <xdr:cNvPr id="55" name="TextBox 62"/>
        <xdr:cNvSpPr txBox="1">
          <a:spLocks noChangeArrowheads="1"/>
        </xdr:cNvSpPr>
      </xdr:nvSpPr>
      <xdr:spPr>
        <a:xfrm>
          <a:off x="666750" y="16163925"/>
          <a:ext cx="6934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Capital Aim Sdn Bhd, a wholly-owned subsidiary of CIQ, has on the same day entered into a SSA with BTQ for the disposal of the entire 75,100 ordinary shares of RM1.00 each in the capital of Mutual Prospect Sdn Bhd ("MP"),</a:t>
          </a:r>
        </a:p>
      </xdr:txBody>
    </xdr:sp>
    <xdr:clientData/>
  </xdr:twoCellAnchor>
  <xdr:twoCellAnchor>
    <xdr:from>
      <xdr:col>2</xdr:col>
      <xdr:colOff>28575</xdr:colOff>
      <xdr:row>16</xdr:row>
      <xdr:rowOff>0</xdr:rowOff>
    </xdr:from>
    <xdr:to>
      <xdr:col>10</xdr:col>
      <xdr:colOff>819150</xdr:colOff>
      <xdr:row>16</xdr:row>
      <xdr:rowOff>0</xdr:rowOff>
    </xdr:to>
    <xdr:sp>
      <xdr:nvSpPr>
        <xdr:cNvPr id="56" name="TextBox 63"/>
        <xdr:cNvSpPr txBox="1">
          <a:spLocks noChangeArrowheads="1"/>
        </xdr:cNvSpPr>
      </xdr:nvSpPr>
      <xdr:spPr>
        <a:xfrm>
          <a:off x="666750" y="2667000"/>
          <a:ext cx="6934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27</xdr:row>
      <xdr:rowOff>0</xdr:rowOff>
    </xdr:from>
    <xdr:to>
      <xdr:col>11</xdr:col>
      <xdr:colOff>28575</xdr:colOff>
      <xdr:row>33</xdr:row>
      <xdr:rowOff>38100</xdr:rowOff>
    </xdr:to>
    <xdr:sp>
      <xdr:nvSpPr>
        <xdr:cNvPr id="57" name="TextBox 64"/>
        <xdr:cNvSpPr txBox="1">
          <a:spLocks noChangeArrowheads="1"/>
        </xdr:cNvSpPr>
      </xdr:nvSpPr>
      <xdr:spPr>
        <a:xfrm>
          <a:off x="409575" y="4448175"/>
          <a:ext cx="72199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the adoption of the revised FRS 117, leasehold land was classified as property, plant and equipment and was stated at cost or valuation less accumulated depreciation and impairment losses. Under the revised FRS 117, leasehold land is an operating lease unless title passes to the lessee at the end of the lease term. With the adoption of the revised FRS 117, the unamortised carrying amounts of leasehold land are now classified as prepaid lease payments and amortised over the period of its remaining lease term, as allowed by the transitional provisions of the revised FRS 117. The reclassification of leasehold land as prepaid lease payments has been accounted for retrospectively and the comparatives in the balance sheet have been restated.</a:t>
          </a:r>
        </a:p>
      </xdr:txBody>
    </xdr:sp>
    <xdr:clientData/>
  </xdr:twoCellAnchor>
  <xdr:twoCellAnchor>
    <xdr:from>
      <xdr:col>1</xdr:col>
      <xdr:colOff>0</xdr:colOff>
      <xdr:row>123</xdr:row>
      <xdr:rowOff>0</xdr:rowOff>
    </xdr:from>
    <xdr:to>
      <xdr:col>11</xdr:col>
      <xdr:colOff>9525</xdr:colOff>
      <xdr:row>123</xdr:row>
      <xdr:rowOff>0</xdr:rowOff>
    </xdr:to>
    <xdr:sp>
      <xdr:nvSpPr>
        <xdr:cNvPr id="58" name="TextBox 65"/>
        <xdr:cNvSpPr txBox="1">
          <a:spLocks noChangeArrowheads="1"/>
        </xdr:cNvSpPr>
      </xdr:nvSpPr>
      <xdr:spPr>
        <a:xfrm>
          <a:off x="400050" y="20097750"/>
          <a:ext cx="7210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the Company has entered into agremeents with Batu Tiga Quarry sdn Bhd for the Proposed Divestment of two of its wholly-owned subsidiaries and 9 parcels of freehole lands. The disposal of the two subsidiaries were completed while the disposal of the 9 parcels of freehold lands are currently pending completion due to certain conditions precedent as stated in the Sale &amp; Purchase Agreement has not been duly fulfilled.
</a:t>
          </a:r>
        </a:p>
      </xdr:txBody>
    </xdr:sp>
    <xdr:clientData/>
  </xdr:twoCellAnchor>
  <xdr:twoCellAnchor>
    <xdr:from>
      <xdr:col>1</xdr:col>
      <xdr:colOff>0</xdr:colOff>
      <xdr:row>101</xdr:row>
      <xdr:rowOff>152400</xdr:rowOff>
    </xdr:from>
    <xdr:to>
      <xdr:col>11</xdr:col>
      <xdr:colOff>0</xdr:colOff>
      <xdr:row>106</xdr:row>
      <xdr:rowOff>9525</xdr:rowOff>
    </xdr:to>
    <xdr:sp>
      <xdr:nvSpPr>
        <xdr:cNvPr id="59" name="TextBox 66"/>
        <xdr:cNvSpPr txBox="1">
          <a:spLocks noChangeArrowheads="1"/>
        </xdr:cNvSpPr>
      </xdr:nvSpPr>
      <xdr:spPr>
        <a:xfrm>
          <a:off x="400050" y="16640175"/>
          <a:ext cx="7200900"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the Company has entered into agreements with Batu Tiga Quarry Sdn Bhd for the Proposed Divestment of two of its wholly-owned subsidiaries and 9 parcels of freehold lands. The disposal of the two subsidiaries were completed while the disposal of the 9 parcels of freehold lands are currently pending completion due to certain conditions precedent as stated in the Sale &amp; Purchase Agreement has not been duly fulfilled.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68</xdr:row>
      <xdr:rowOff>0</xdr:rowOff>
    </xdr:from>
    <xdr:to>
      <xdr:col>9</xdr:col>
      <xdr:colOff>838200</xdr:colOff>
      <xdr:row>70</xdr:row>
      <xdr:rowOff>0</xdr:rowOff>
    </xdr:to>
    <xdr:sp>
      <xdr:nvSpPr>
        <xdr:cNvPr id="1" name="TextBox 1"/>
        <xdr:cNvSpPr txBox="1">
          <a:spLocks noChangeArrowheads="1"/>
        </xdr:cNvSpPr>
      </xdr:nvSpPr>
      <xdr:spPr>
        <a:xfrm>
          <a:off x="685800" y="11134725"/>
          <a:ext cx="6076950" cy="323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103</xdr:row>
      <xdr:rowOff>0</xdr:rowOff>
    </xdr:from>
    <xdr:to>
      <xdr:col>10</xdr:col>
      <xdr:colOff>0</xdr:colOff>
      <xdr:row>103</xdr:row>
      <xdr:rowOff>0</xdr:rowOff>
    </xdr:to>
    <xdr:sp>
      <xdr:nvSpPr>
        <xdr:cNvPr id="2" name="TextBox 2"/>
        <xdr:cNvSpPr txBox="1">
          <a:spLocks noChangeArrowheads="1"/>
        </xdr:cNvSpPr>
      </xdr:nvSpPr>
      <xdr:spPr>
        <a:xfrm>
          <a:off x="361950" y="1680210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107</xdr:row>
      <xdr:rowOff>0</xdr:rowOff>
    </xdr:from>
    <xdr:to>
      <xdr:col>10</xdr:col>
      <xdr:colOff>0</xdr:colOff>
      <xdr:row>107</xdr:row>
      <xdr:rowOff>0</xdr:rowOff>
    </xdr:to>
    <xdr:sp>
      <xdr:nvSpPr>
        <xdr:cNvPr id="3" name="TextBox 3"/>
        <xdr:cNvSpPr txBox="1">
          <a:spLocks noChangeArrowheads="1"/>
        </xdr:cNvSpPr>
      </xdr:nvSpPr>
      <xdr:spPr>
        <a:xfrm>
          <a:off x="666750" y="1744980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52</xdr:row>
      <xdr:rowOff>0</xdr:rowOff>
    </xdr:from>
    <xdr:to>
      <xdr:col>9</xdr:col>
      <xdr:colOff>581025</xdr:colOff>
      <xdr:row>52</xdr:row>
      <xdr:rowOff>0</xdr:rowOff>
    </xdr:to>
    <xdr:sp>
      <xdr:nvSpPr>
        <xdr:cNvPr id="4" name="TextBox 4"/>
        <xdr:cNvSpPr txBox="1">
          <a:spLocks noChangeArrowheads="1"/>
        </xdr:cNvSpPr>
      </xdr:nvSpPr>
      <xdr:spPr>
        <a:xfrm>
          <a:off x="685800" y="852487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16</xdr:row>
      <xdr:rowOff>0</xdr:rowOff>
    </xdr:from>
    <xdr:to>
      <xdr:col>9</xdr:col>
      <xdr:colOff>695325</xdr:colOff>
      <xdr:row>16</xdr:row>
      <xdr:rowOff>0</xdr:rowOff>
    </xdr:to>
    <xdr:sp>
      <xdr:nvSpPr>
        <xdr:cNvPr id="5" name="TextBox 6"/>
        <xdr:cNvSpPr txBox="1">
          <a:spLocks noChangeArrowheads="1"/>
        </xdr:cNvSpPr>
      </xdr:nvSpPr>
      <xdr:spPr>
        <a:xfrm>
          <a:off x="371475" y="26574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48</xdr:row>
      <xdr:rowOff>0</xdr:rowOff>
    </xdr:from>
    <xdr:to>
      <xdr:col>9</xdr:col>
      <xdr:colOff>276225</xdr:colOff>
      <xdr:row>48</xdr:row>
      <xdr:rowOff>38100</xdr:rowOff>
    </xdr:to>
    <xdr:sp>
      <xdr:nvSpPr>
        <xdr:cNvPr id="6" name="TextBox 7"/>
        <xdr:cNvSpPr txBox="1">
          <a:spLocks noChangeArrowheads="1"/>
        </xdr:cNvSpPr>
      </xdr:nvSpPr>
      <xdr:spPr>
        <a:xfrm>
          <a:off x="381000" y="7877175"/>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49</xdr:row>
      <xdr:rowOff>0</xdr:rowOff>
    </xdr:from>
    <xdr:to>
      <xdr:col>10</xdr:col>
      <xdr:colOff>0</xdr:colOff>
      <xdr:row>49</xdr:row>
      <xdr:rowOff>0</xdr:rowOff>
    </xdr:to>
    <xdr:sp>
      <xdr:nvSpPr>
        <xdr:cNvPr id="7" name="TextBox 8"/>
        <xdr:cNvSpPr txBox="1">
          <a:spLocks noChangeArrowheads="1"/>
        </xdr:cNvSpPr>
      </xdr:nvSpPr>
      <xdr:spPr>
        <a:xfrm>
          <a:off x="676275" y="8039100"/>
          <a:ext cx="63341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10</xdr:col>
      <xdr:colOff>0</xdr:colOff>
      <xdr:row>99</xdr:row>
      <xdr:rowOff>0</xdr:rowOff>
    </xdr:to>
    <xdr:sp>
      <xdr:nvSpPr>
        <xdr:cNvPr id="8" name="TextBox 9"/>
        <xdr:cNvSpPr txBox="1">
          <a:spLocks noChangeArrowheads="1"/>
        </xdr:cNvSpPr>
      </xdr:nvSpPr>
      <xdr:spPr>
        <a:xfrm>
          <a:off x="361950" y="16154400"/>
          <a:ext cx="66484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55</xdr:row>
      <xdr:rowOff>0</xdr:rowOff>
    </xdr:from>
    <xdr:to>
      <xdr:col>9</xdr:col>
      <xdr:colOff>590550</xdr:colOff>
      <xdr:row>55</xdr:row>
      <xdr:rowOff>0</xdr:rowOff>
    </xdr:to>
    <xdr:sp>
      <xdr:nvSpPr>
        <xdr:cNvPr id="9" name="TextBox 10"/>
        <xdr:cNvSpPr txBox="1">
          <a:spLocks noChangeArrowheads="1"/>
        </xdr:cNvSpPr>
      </xdr:nvSpPr>
      <xdr:spPr>
        <a:xfrm>
          <a:off x="371475" y="90106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24</xdr:row>
      <xdr:rowOff>0</xdr:rowOff>
    </xdr:from>
    <xdr:to>
      <xdr:col>10</xdr:col>
      <xdr:colOff>0</xdr:colOff>
      <xdr:row>24</xdr:row>
      <xdr:rowOff>0</xdr:rowOff>
    </xdr:to>
    <xdr:sp>
      <xdr:nvSpPr>
        <xdr:cNvPr id="10" name="TextBox 11"/>
        <xdr:cNvSpPr txBox="1">
          <a:spLocks noChangeArrowheads="1"/>
        </xdr:cNvSpPr>
      </xdr:nvSpPr>
      <xdr:spPr>
        <a:xfrm>
          <a:off x="342900" y="3952875"/>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55</xdr:row>
      <xdr:rowOff>0</xdr:rowOff>
    </xdr:from>
    <xdr:to>
      <xdr:col>10</xdr:col>
      <xdr:colOff>0</xdr:colOff>
      <xdr:row>55</xdr:row>
      <xdr:rowOff>0</xdr:rowOff>
    </xdr:to>
    <xdr:sp>
      <xdr:nvSpPr>
        <xdr:cNvPr id="11" name="TextBox 12"/>
        <xdr:cNvSpPr txBox="1">
          <a:spLocks noChangeArrowheads="1"/>
        </xdr:cNvSpPr>
      </xdr:nvSpPr>
      <xdr:spPr>
        <a:xfrm>
          <a:off x="657225" y="9010650"/>
          <a:ext cx="63531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55</xdr:row>
      <xdr:rowOff>0</xdr:rowOff>
    </xdr:from>
    <xdr:to>
      <xdr:col>10</xdr:col>
      <xdr:colOff>0</xdr:colOff>
      <xdr:row>55</xdr:row>
      <xdr:rowOff>0</xdr:rowOff>
    </xdr:to>
    <xdr:sp>
      <xdr:nvSpPr>
        <xdr:cNvPr id="12" name="TextBox 13"/>
        <xdr:cNvSpPr txBox="1">
          <a:spLocks noChangeArrowheads="1"/>
        </xdr:cNvSpPr>
      </xdr:nvSpPr>
      <xdr:spPr>
        <a:xfrm>
          <a:off x="361950" y="90106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55</xdr:row>
      <xdr:rowOff>0</xdr:rowOff>
    </xdr:from>
    <xdr:to>
      <xdr:col>10</xdr:col>
      <xdr:colOff>0</xdr:colOff>
      <xdr:row>55</xdr:row>
      <xdr:rowOff>0</xdr:rowOff>
    </xdr:to>
    <xdr:sp>
      <xdr:nvSpPr>
        <xdr:cNvPr id="13" name="TextBox 14"/>
        <xdr:cNvSpPr txBox="1">
          <a:spLocks noChangeArrowheads="1"/>
        </xdr:cNvSpPr>
      </xdr:nvSpPr>
      <xdr:spPr>
        <a:xfrm>
          <a:off x="657225" y="90106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55</xdr:row>
      <xdr:rowOff>0</xdr:rowOff>
    </xdr:from>
    <xdr:to>
      <xdr:col>9</xdr:col>
      <xdr:colOff>666750</xdr:colOff>
      <xdr:row>55</xdr:row>
      <xdr:rowOff>0</xdr:rowOff>
    </xdr:to>
    <xdr:sp>
      <xdr:nvSpPr>
        <xdr:cNvPr id="14" name="TextBox 15"/>
        <xdr:cNvSpPr txBox="1">
          <a:spLocks noChangeArrowheads="1"/>
        </xdr:cNvSpPr>
      </xdr:nvSpPr>
      <xdr:spPr>
        <a:xfrm>
          <a:off x="666750" y="901065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55</xdr:row>
      <xdr:rowOff>0</xdr:rowOff>
    </xdr:from>
    <xdr:to>
      <xdr:col>9</xdr:col>
      <xdr:colOff>666750</xdr:colOff>
      <xdr:row>55</xdr:row>
      <xdr:rowOff>0</xdr:rowOff>
    </xdr:to>
    <xdr:sp>
      <xdr:nvSpPr>
        <xdr:cNvPr id="15" name="TextBox 16"/>
        <xdr:cNvSpPr txBox="1">
          <a:spLocks noChangeArrowheads="1"/>
        </xdr:cNvSpPr>
      </xdr:nvSpPr>
      <xdr:spPr>
        <a:xfrm>
          <a:off x="638175" y="90106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55</xdr:row>
      <xdr:rowOff>0</xdr:rowOff>
    </xdr:from>
    <xdr:to>
      <xdr:col>9</xdr:col>
      <xdr:colOff>676275</xdr:colOff>
      <xdr:row>55</xdr:row>
      <xdr:rowOff>0</xdr:rowOff>
    </xdr:to>
    <xdr:sp>
      <xdr:nvSpPr>
        <xdr:cNvPr id="16" name="TextBox 17"/>
        <xdr:cNvSpPr txBox="1">
          <a:spLocks noChangeArrowheads="1"/>
        </xdr:cNvSpPr>
      </xdr:nvSpPr>
      <xdr:spPr>
        <a:xfrm>
          <a:off x="666750" y="90106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55</xdr:row>
      <xdr:rowOff>0</xdr:rowOff>
    </xdr:from>
    <xdr:to>
      <xdr:col>10</xdr:col>
      <xdr:colOff>0</xdr:colOff>
      <xdr:row>55</xdr:row>
      <xdr:rowOff>0</xdr:rowOff>
    </xdr:to>
    <xdr:sp>
      <xdr:nvSpPr>
        <xdr:cNvPr id="17" name="TextBox 18"/>
        <xdr:cNvSpPr txBox="1">
          <a:spLocks noChangeArrowheads="1"/>
        </xdr:cNvSpPr>
      </xdr:nvSpPr>
      <xdr:spPr>
        <a:xfrm>
          <a:off x="657225" y="90106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55</xdr:row>
      <xdr:rowOff>0</xdr:rowOff>
    </xdr:from>
    <xdr:to>
      <xdr:col>10</xdr:col>
      <xdr:colOff>0</xdr:colOff>
      <xdr:row>55</xdr:row>
      <xdr:rowOff>0</xdr:rowOff>
    </xdr:to>
    <xdr:sp>
      <xdr:nvSpPr>
        <xdr:cNvPr id="18" name="TextBox 19"/>
        <xdr:cNvSpPr txBox="1">
          <a:spLocks noChangeArrowheads="1"/>
        </xdr:cNvSpPr>
      </xdr:nvSpPr>
      <xdr:spPr>
        <a:xfrm>
          <a:off x="352425" y="90106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55</xdr:row>
      <xdr:rowOff>0</xdr:rowOff>
    </xdr:from>
    <xdr:to>
      <xdr:col>10</xdr:col>
      <xdr:colOff>0</xdr:colOff>
      <xdr:row>55</xdr:row>
      <xdr:rowOff>0</xdr:rowOff>
    </xdr:to>
    <xdr:sp>
      <xdr:nvSpPr>
        <xdr:cNvPr id="19" name="TextBox 20"/>
        <xdr:cNvSpPr txBox="1">
          <a:spLocks noChangeArrowheads="1"/>
        </xdr:cNvSpPr>
      </xdr:nvSpPr>
      <xdr:spPr>
        <a:xfrm>
          <a:off x="647700" y="901065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55</xdr:row>
      <xdr:rowOff>0</xdr:rowOff>
    </xdr:from>
    <xdr:to>
      <xdr:col>9</xdr:col>
      <xdr:colOff>600075</xdr:colOff>
      <xdr:row>55</xdr:row>
      <xdr:rowOff>0</xdr:rowOff>
    </xdr:to>
    <xdr:sp>
      <xdr:nvSpPr>
        <xdr:cNvPr id="20" name="TextBox 21"/>
        <xdr:cNvSpPr txBox="1">
          <a:spLocks noChangeArrowheads="1"/>
        </xdr:cNvSpPr>
      </xdr:nvSpPr>
      <xdr:spPr>
        <a:xfrm>
          <a:off x="657225" y="901065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52</xdr:row>
      <xdr:rowOff>0</xdr:rowOff>
    </xdr:from>
    <xdr:to>
      <xdr:col>9</xdr:col>
      <xdr:colOff>923925</xdr:colOff>
      <xdr:row>52</xdr:row>
      <xdr:rowOff>0</xdr:rowOff>
    </xdr:to>
    <xdr:sp>
      <xdr:nvSpPr>
        <xdr:cNvPr id="21" name="TextBox 22"/>
        <xdr:cNvSpPr txBox="1">
          <a:spLocks noChangeArrowheads="1"/>
        </xdr:cNvSpPr>
      </xdr:nvSpPr>
      <xdr:spPr>
        <a:xfrm>
          <a:off x="1038225" y="852487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55</xdr:row>
      <xdr:rowOff>0</xdr:rowOff>
    </xdr:from>
    <xdr:to>
      <xdr:col>9</xdr:col>
      <xdr:colOff>590550</xdr:colOff>
      <xdr:row>55</xdr:row>
      <xdr:rowOff>0</xdr:rowOff>
    </xdr:to>
    <xdr:sp>
      <xdr:nvSpPr>
        <xdr:cNvPr id="22" name="TextBox 23"/>
        <xdr:cNvSpPr txBox="1">
          <a:spLocks noChangeArrowheads="1"/>
        </xdr:cNvSpPr>
      </xdr:nvSpPr>
      <xdr:spPr>
        <a:xfrm>
          <a:off x="361950" y="9010650"/>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55</xdr:row>
      <xdr:rowOff>0</xdr:rowOff>
    </xdr:from>
    <xdr:to>
      <xdr:col>9</xdr:col>
      <xdr:colOff>666750</xdr:colOff>
      <xdr:row>55</xdr:row>
      <xdr:rowOff>0</xdr:rowOff>
    </xdr:to>
    <xdr:sp>
      <xdr:nvSpPr>
        <xdr:cNvPr id="23" name="TextBox 24"/>
        <xdr:cNvSpPr txBox="1">
          <a:spLocks noChangeArrowheads="1"/>
        </xdr:cNvSpPr>
      </xdr:nvSpPr>
      <xdr:spPr>
        <a:xfrm>
          <a:off x="638175" y="90106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55</xdr:row>
      <xdr:rowOff>0</xdr:rowOff>
    </xdr:from>
    <xdr:to>
      <xdr:col>9</xdr:col>
      <xdr:colOff>590550</xdr:colOff>
      <xdr:row>55</xdr:row>
      <xdr:rowOff>0</xdr:rowOff>
    </xdr:to>
    <xdr:sp>
      <xdr:nvSpPr>
        <xdr:cNvPr id="24" name="TextBox 25"/>
        <xdr:cNvSpPr txBox="1">
          <a:spLocks noChangeArrowheads="1"/>
        </xdr:cNvSpPr>
      </xdr:nvSpPr>
      <xdr:spPr>
        <a:xfrm>
          <a:off x="352425" y="901065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49</xdr:row>
      <xdr:rowOff>0</xdr:rowOff>
    </xdr:from>
    <xdr:to>
      <xdr:col>9</xdr:col>
      <xdr:colOff>590550</xdr:colOff>
      <xdr:row>49</xdr:row>
      <xdr:rowOff>0</xdr:rowOff>
    </xdr:to>
    <xdr:sp>
      <xdr:nvSpPr>
        <xdr:cNvPr id="25" name="TextBox 26"/>
        <xdr:cNvSpPr txBox="1">
          <a:spLocks noChangeArrowheads="1"/>
        </xdr:cNvSpPr>
      </xdr:nvSpPr>
      <xdr:spPr>
        <a:xfrm>
          <a:off x="638175" y="803910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49</xdr:row>
      <xdr:rowOff>0</xdr:rowOff>
    </xdr:from>
    <xdr:to>
      <xdr:col>9</xdr:col>
      <xdr:colOff>790575</xdr:colOff>
      <xdr:row>49</xdr:row>
      <xdr:rowOff>0</xdr:rowOff>
    </xdr:to>
    <xdr:sp>
      <xdr:nvSpPr>
        <xdr:cNvPr id="26" name="TextBox 27"/>
        <xdr:cNvSpPr txBox="1">
          <a:spLocks noChangeArrowheads="1"/>
        </xdr:cNvSpPr>
      </xdr:nvSpPr>
      <xdr:spPr>
        <a:xfrm>
          <a:off x="704850" y="803910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24</xdr:row>
      <xdr:rowOff>0</xdr:rowOff>
    </xdr:from>
    <xdr:to>
      <xdr:col>9</xdr:col>
      <xdr:colOff>581025</xdr:colOff>
      <xdr:row>24</xdr:row>
      <xdr:rowOff>0</xdr:rowOff>
    </xdr:to>
    <xdr:sp>
      <xdr:nvSpPr>
        <xdr:cNvPr id="27" name="TextBox 28"/>
        <xdr:cNvSpPr txBox="1">
          <a:spLocks noChangeArrowheads="1"/>
        </xdr:cNvSpPr>
      </xdr:nvSpPr>
      <xdr:spPr>
        <a:xfrm>
          <a:off x="361950" y="39528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99</xdr:row>
      <xdr:rowOff>0</xdr:rowOff>
    </xdr:from>
    <xdr:to>
      <xdr:col>9</xdr:col>
      <xdr:colOff>581025</xdr:colOff>
      <xdr:row>99</xdr:row>
      <xdr:rowOff>0</xdr:rowOff>
    </xdr:to>
    <xdr:sp>
      <xdr:nvSpPr>
        <xdr:cNvPr id="28" name="TextBox 29"/>
        <xdr:cNvSpPr txBox="1">
          <a:spLocks noChangeArrowheads="1"/>
        </xdr:cNvSpPr>
      </xdr:nvSpPr>
      <xdr:spPr>
        <a:xfrm>
          <a:off x="666750" y="161544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99</xdr:row>
      <xdr:rowOff>0</xdr:rowOff>
    </xdr:from>
    <xdr:to>
      <xdr:col>9</xdr:col>
      <xdr:colOff>590550</xdr:colOff>
      <xdr:row>99</xdr:row>
      <xdr:rowOff>0</xdr:rowOff>
    </xdr:to>
    <xdr:sp>
      <xdr:nvSpPr>
        <xdr:cNvPr id="29" name="TextBox 30"/>
        <xdr:cNvSpPr txBox="1">
          <a:spLocks noChangeArrowheads="1"/>
        </xdr:cNvSpPr>
      </xdr:nvSpPr>
      <xdr:spPr>
        <a:xfrm>
          <a:off x="666750" y="161544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99</xdr:row>
      <xdr:rowOff>0</xdr:rowOff>
    </xdr:from>
    <xdr:to>
      <xdr:col>9</xdr:col>
      <xdr:colOff>590550</xdr:colOff>
      <xdr:row>99</xdr:row>
      <xdr:rowOff>0</xdr:rowOff>
    </xdr:to>
    <xdr:sp>
      <xdr:nvSpPr>
        <xdr:cNvPr id="30" name="TextBox 31"/>
        <xdr:cNvSpPr txBox="1">
          <a:spLocks noChangeArrowheads="1"/>
        </xdr:cNvSpPr>
      </xdr:nvSpPr>
      <xdr:spPr>
        <a:xfrm>
          <a:off x="676275" y="161544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99</xdr:row>
      <xdr:rowOff>0</xdr:rowOff>
    </xdr:from>
    <xdr:to>
      <xdr:col>9</xdr:col>
      <xdr:colOff>581025</xdr:colOff>
      <xdr:row>99</xdr:row>
      <xdr:rowOff>0</xdr:rowOff>
    </xdr:to>
    <xdr:sp>
      <xdr:nvSpPr>
        <xdr:cNvPr id="31" name="TextBox 32"/>
        <xdr:cNvSpPr txBox="1">
          <a:spLocks noChangeArrowheads="1"/>
        </xdr:cNvSpPr>
      </xdr:nvSpPr>
      <xdr:spPr>
        <a:xfrm>
          <a:off x="647700" y="161544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99</xdr:row>
      <xdr:rowOff>0</xdr:rowOff>
    </xdr:from>
    <xdr:to>
      <xdr:col>9</xdr:col>
      <xdr:colOff>581025</xdr:colOff>
      <xdr:row>99</xdr:row>
      <xdr:rowOff>0</xdr:rowOff>
    </xdr:to>
    <xdr:sp>
      <xdr:nvSpPr>
        <xdr:cNvPr id="32" name="TextBox 33"/>
        <xdr:cNvSpPr txBox="1">
          <a:spLocks noChangeArrowheads="1"/>
        </xdr:cNvSpPr>
      </xdr:nvSpPr>
      <xdr:spPr>
        <a:xfrm>
          <a:off x="657225" y="161544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99</xdr:row>
      <xdr:rowOff>0</xdr:rowOff>
    </xdr:from>
    <xdr:to>
      <xdr:col>9</xdr:col>
      <xdr:colOff>590550</xdr:colOff>
      <xdr:row>99</xdr:row>
      <xdr:rowOff>0</xdr:rowOff>
    </xdr:to>
    <xdr:sp>
      <xdr:nvSpPr>
        <xdr:cNvPr id="33" name="TextBox 35"/>
        <xdr:cNvSpPr txBox="1">
          <a:spLocks noChangeArrowheads="1"/>
        </xdr:cNvSpPr>
      </xdr:nvSpPr>
      <xdr:spPr>
        <a:xfrm>
          <a:off x="657225" y="161544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99</xdr:row>
      <xdr:rowOff>0</xdr:rowOff>
    </xdr:from>
    <xdr:to>
      <xdr:col>9</xdr:col>
      <xdr:colOff>600075</xdr:colOff>
      <xdr:row>99</xdr:row>
      <xdr:rowOff>0</xdr:rowOff>
    </xdr:to>
    <xdr:sp>
      <xdr:nvSpPr>
        <xdr:cNvPr id="34" name="TextBox 36"/>
        <xdr:cNvSpPr txBox="1">
          <a:spLocks noChangeArrowheads="1"/>
        </xdr:cNvSpPr>
      </xdr:nvSpPr>
      <xdr:spPr>
        <a:xfrm>
          <a:off x="657225" y="161544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39</xdr:row>
      <xdr:rowOff>0</xdr:rowOff>
    </xdr:from>
    <xdr:to>
      <xdr:col>9</xdr:col>
      <xdr:colOff>923925</xdr:colOff>
      <xdr:row>39</xdr:row>
      <xdr:rowOff>0</xdr:rowOff>
    </xdr:to>
    <xdr:sp>
      <xdr:nvSpPr>
        <xdr:cNvPr id="35" name="TextBox 37"/>
        <xdr:cNvSpPr txBox="1">
          <a:spLocks noChangeArrowheads="1"/>
        </xdr:cNvSpPr>
      </xdr:nvSpPr>
      <xdr:spPr>
        <a:xfrm>
          <a:off x="361950" y="6391275"/>
          <a:ext cx="6486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49</xdr:row>
      <xdr:rowOff>0</xdr:rowOff>
    </xdr:from>
    <xdr:to>
      <xdr:col>9</xdr:col>
      <xdr:colOff>571500</xdr:colOff>
      <xdr:row>49</xdr:row>
      <xdr:rowOff>0</xdr:rowOff>
    </xdr:to>
    <xdr:sp>
      <xdr:nvSpPr>
        <xdr:cNvPr id="36" name="TextBox 38"/>
        <xdr:cNvSpPr txBox="1">
          <a:spLocks noChangeArrowheads="1"/>
        </xdr:cNvSpPr>
      </xdr:nvSpPr>
      <xdr:spPr>
        <a:xfrm>
          <a:off x="666750" y="80391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21</xdr:row>
      <xdr:rowOff>0</xdr:rowOff>
    </xdr:from>
    <xdr:to>
      <xdr:col>10</xdr:col>
      <xdr:colOff>0</xdr:colOff>
      <xdr:row>21</xdr:row>
      <xdr:rowOff>0</xdr:rowOff>
    </xdr:to>
    <xdr:sp>
      <xdr:nvSpPr>
        <xdr:cNvPr id="37" name="TextBox 39"/>
        <xdr:cNvSpPr txBox="1">
          <a:spLocks noChangeArrowheads="1"/>
        </xdr:cNvSpPr>
      </xdr:nvSpPr>
      <xdr:spPr>
        <a:xfrm>
          <a:off x="361950" y="346710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103</xdr:row>
      <xdr:rowOff>9525</xdr:rowOff>
    </xdr:from>
    <xdr:to>
      <xdr:col>10</xdr:col>
      <xdr:colOff>0</xdr:colOff>
      <xdr:row>105</xdr:row>
      <xdr:rowOff>38100</xdr:rowOff>
    </xdr:to>
    <xdr:sp>
      <xdr:nvSpPr>
        <xdr:cNvPr id="38" name="TextBox 40"/>
        <xdr:cNvSpPr txBox="1">
          <a:spLocks noChangeArrowheads="1"/>
        </xdr:cNvSpPr>
      </xdr:nvSpPr>
      <xdr:spPr>
        <a:xfrm>
          <a:off x="361950" y="16811625"/>
          <a:ext cx="66484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September 2007.</a:t>
          </a:r>
        </a:p>
      </xdr:txBody>
    </xdr:sp>
    <xdr:clientData/>
  </xdr:twoCellAnchor>
  <xdr:twoCellAnchor>
    <xdr:from>
      <xdr:col>2</xdr:col>
      <xdr:colOff>19050</xdr:colOff>
      <xdr:row>55</xdr:row>
      <xdr:rowOff>0</xdr:rowOff>
    </xdr:from>
    <xdr:to>
      <xdr:col>9</xdr:col>
      <xdr:colOff>666750</xdr:colOff>
      <xdr:row>55</xdr:row>
      <xdr:rowOff>0</xdr:rowOff>
    </xdr:to>
    <xdr:sp>
      <xdr:nvSpPr>
        <xdr:cNvPr id="39" name="TextBox 41"/>
        <xdr:cNvSpPr txBox="1">
          <a:spLocks noChangeArrowheads="1"/>
        </xdr:cNvSpPr>
      </xdr:nvSpPr>
      <xdr:spPr>
        <a:xfrm>
          <a:off x="657225" y="90106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55</xdr:row>
      <xdr:rowOff>0</xdr:rowOff>
    </xdr:from>
    <xdr:to>
      <xdr:col>10</xdr:col>
      <xdr:colOff>0</xdr:colOff>
      <xdr:row>55</xdr:row>
      <xdr:rowOff>0</xdr:rowOff>
    </xdr:to>
    <xdr:sp>
      <xdr:nvSpPr>
        <xdr:cNvPr id="40" name="TextBox 42"/>
        <xdr:cNvSpPr txBox="1">
          <a:spLocks noChangeArrowheads="1"/>
        </xdr:cNvSpPr>
      </xdr:nvSpPr>
      <xdr:spPr>
        <a:xfrm>
          <a:off x="638175" y="90106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55</xdr:row>
      <xdr:rowOff>0</xdr:rowOff>
    </xdr:from>
    <xdr:to>
      <xdr:col>9</xdr:col>
      <xdr:colOff>685800</xdr:colOff>
      <xdr:row>55</xdr:row>
      <xdr:rowOff>0</xdr:rowOff>
    </xdr:to>
    <xdr:sp>
      <xdr:nvSpPr>
        <xdr:cNvPr id="41" name="TextBox 43"/>
        <xdr:cNvSpPr txBox="1">
          <a:spLocks noChangeArrowheads="1"/>
        </xdr:cNvSpPr>
      </xdr:nvSpPr>
      <xdr:spPr>
        <a:xfrm>
          <a:off x="361950" y="90106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99</xdr:row>
      <xdr:rowOff>0</xdr:rowOff>
    </xdr:from>
    <xdr:to>
      <xdr:col>9</xdr:col>
      <xdr:colOff>590550</xdr:colOff>
      <xdr:row>99</xdr:row>
      <xdr:rowOff>0</xdr:rowOff>
    </xdr:to>
    <xdr:sp>
      <xdr:nvSpPr>
        <xdr:cNvPr id="42" name="TextBox 44"/>
        <xdr:cNvSpPr txBox="1">
          <a:spLocks noChangeArrowheads="1"/>
        </xdr:cNvSpPr>
      </xdr:nvSpPr>
      <xdr:spPr>
        <a:xfrm>
          <a:off x="657225" y="161544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99</xdr:row>
      <xdr:rowOff>0</xdr:rowOff>
    </xdr:from>
    <xdr:to>
      <xdr:col>9</xdr:col>
      <xdr:colOff>571500</xdr:colOff>
      <xdr:row>99</xdr:row>
      <xdr:rowOff>0</xdr:rowOff>
    </xdr:to>
    <xdr:sp>
      <xdr:nvSpPr>
        <xdr:cNvPr id="43" name="TextBox 45"/>
        <xdr:cNvSpPr txBox="1">
          <a:spLocks noChangeArrowheads="1"/>
        </xdr:cNvSpPr>
      </xdr:nvSpPr>
      <xdr:spPr>
        <a:xfrm>
          <a:off x="666750" y="161544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99</xdr:row>
      <xdr:rowOff>0</xdr:rowOff>
    </xdr:from>
    <xdr:to>
      <xdr:col>9</xdr:col>
      <xdr:colOff>590550</xdr:colOff>
      <xdr:row>99</xdr:row>
      <xdr:rowOff>0</xdr:rowOff>
    </xdr:to>
    <xdr:sp>
      <xdr:nvSpPr>
        <xdr:cNvPr id="44" name="TextBox 46"/>
        <xdr:cNvSpPr txBox="1">
          <a:spLocks noChangeArrowheads="1"/>
        </xdr:cNvSpPr>
      </xdr:nvSpPr>
      <xdr:spPr>
        <a:xfrm>
          <a:off x="657225" y="161544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99</xdr:row>
      <xdr:rowOff>0</xdr:rowOff>
    </xdr:from>
    <xdr:to>
      <xdr:col>9</xdr:col>
      <xdr:colOff>561975</xdr:colOff>
      <xdr:row>99</xdr:row>
      <xdr:rowOff>0</xdr:rowOff>
    </xdr:to>
    <xdr:sp>
      <xdr:nvSpPr>
        <xdr:cNvPr id="45" name="TextBox 47"/>
        <xdr:cNvSpPr txBox="1">
          <a:spLocks noChangeArrowheads="1"/>
        </xdr:cNvSpPr>
      </xdr:nvSpPr>
      <xdr:spPr>
        <a:xfrm>
          <a:off x="657225" y="161544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99</xdr:row>
      <xdr:rowOff>0</xdr:rowOff>
    </xdr:from>
    <xdr:to>
      <xdr:col>9</xdr:col>
      <xdr:colOff>581025</xdr:colOff>
      <xdr:row>99</xdr:row>
      <xdr:rowOff>0</xdr:rowOff>
    </xdr:to>
    <xdr:sp>
      <xdr:nvSpPr>
        <xdr:cNvPr id="46" name="TextBox 48"/>
        <xdr:cNvSpPr txBox="1">
          <a:spLocks noChangeArrowheads="1"/>
        </xdr:cNvSpPr>
      </xdr:nvSpPr>
      <xdr:spPr>
        <a:xfrm>
          <a:off x="657225" y="161544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99</xdr:row>
      <xdr:rowOff>0</xdr:rowOff>
    </xdr:from>
    <xdr:to>
      <xdr:col>9</xdr:col>
      <xdr:colOff>590550</xdr:colOff>
      <xdr:row>99</xdr:row>
      <xdr:rowOff>0</xdr:rowOff>
    </xdr:to>
    <xdr:sp>
      <xdr:nvSpPr>
        <xdr:cNvPr id="47" name="TextBox 49"/>
        <xdr:cNvSpPr txBox="1">
          <a:spLocks noChangeArrowheads="1"/>
        </xdr:cNvSpPr>
      </xdr:nvSpPr>
      <xdr:spPr>
        <a:xfrm>
          <a:off x="647700" y="161544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99</xdr:row>
      <xdr:rowOff>0</xdr:rowOff>
    </xdr:from>
    <xdr:to>
      <xdr:col>9</xdr:col>
      <xdr:colOff>590550</xdr:colOff>
      <xdr:row>99</xdr:row>
      <xdr:rowOff>0</xdr:rowOff>
    </xdr:to>
    <xdr:sp>
      <xdr:nvSpPr>
        <xdr:cNvPr id="48" name="TextBox 50"/>
        <xdr:cNvSpPr txBox="1">
          <a:spLocks noChangeArrowheads="1"/>
        </xdr:cNvSpPr>
      </xdr:nvSpPr>
      <xdr:spPr>
        <a:xfrm>
          <a:off x="647700" y="161544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99</xdr:row>
      <xdr:rowOff>0</xdr:rowOff>
    </xdr:from>
    <xdr:to>
      <xdr:col>9</xdr:col>
      <xdr:colOff>590550</xdr:colOff>
      <xdr:row>99</xdr:row>
      <xdr:rowOff>0</xdr:rowOff>
    </xdr:to>
    <xdr:sp>
      <xdr:nvSpPr>
        <xdr:cNvPr id="49" name="TextBox 51"/>
        <xdr:cNvSpPr txBox="1">
          <a:spLocks noChangeArrowheads="1"/>
        </xdr:cNvSpPr>
      </xdr:nvSpPr>
      <xdr:spPr>
        <a:xfrm>
          <a:off x="647700" y="161544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99</xdr:row>
      <xdr:rowOff>0</xdr:rowOff>
    </xdr:from>
    <xdr:to>
      <xdr:col>9</xdr:col>
      <xdr:colOff>561975</xdr:colOff>
      <xdr:row>99</xdr:row>
      <xdr:rowOff>0</xdr:rowOff>
    </xdr:to>
    <xdr:sp>
      <xdr:nvSpPr>
        <xdr:cNvPr id="50" name="TextBox 52"/>
        <xdr:cNvSpPr txBox="1">
          <a:spLocks noChangeArrowheads="1"/>
        </xdr:cNvSpPr>
      </xdr:nvSpPr>
      <xdr:spPr>
        <a:xfrm>
          <a:off x="1057275" y="16154400"/>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99</xdr:row>
      <xdr:rowOff>0</xdr:rowOff>
    </xdr:from>
    <xdr:to>
      <xdr:col>9</xdr:col>
      <xdr:colOff>581025</xdr:colOff>
      <xdr:row>99</xdr:row>
      <xdr:rowOff>0</xdr:rowOff>
    </xdr:to>
    <xdr:sp>
      <xdr:nvSpPr>
        <xdr:cNvPr id="51" name="TextBox 53"/>
        <xdr:cNvSpPr txBox="1">
          <a:spLocks noChangeArrowheads="1"/>
        </xdr:cNvSpPr>
      </xdr:nvSpPr>
      <xdr:spPr>
        <a:xfrm>
          <a:off x="647700" y="16154400"/>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99</xdr:row>
      <xdr:rowOff>0</xdr:rowOff>
    </xdr:from>
    <xdr:to>
      <xdr:col>9</xdr:col>
      <xdr:colOff>590550</xdr:colOff>
      <xdr:row>99</xdr:row>
      <xdr:rowOff>0</xdr:rowOff>
    </xdr:to>
    <xdr:sp>
      <xdr:nvSpPr>
        <xdr:cNvPr id="52" name="TextBox 54"/>
        <xdr:cNvSpPr txBox="1">
          <a:spLocks noChangeArrowheads="1"/>
        </xdr:cNvSpPr>
      </xdr:nvSpPr>
      <xdr:spPr>
        <a:xfrm>
          <a:off x="647700" y="161544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99</xdr:row>
      <xdr:rowOff>0</xdr:rowOff>
    </xdr:from>
    <xdr:to>
      <xdr:col>9</xdr:col>
      <xdr:colOff>590550</xdr:colOff>
      <xdr:row>99</xdr:row>
      <xdr:rowOff>0</xdr:rowOff>
    </xdr:to>
    <xdr:sp>
      <xdr:nvSpPr>
        <xdr:cNvPr id="53" name="TextBox 55"/>
        <xdr:cNvSpPr txBox="1">
          <a:spLocks noChangeArrowheads="1"/>
        </xdr:cNvSpPr>
      </xdr:nvSpPr>
      <xdr:spPr>
        <a:xfrm>
          <a:off x="647700" y="161544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99</xdr:row>
      <xdr:rowOff>0</xdr:rowOff>
    </xdr:from>
    <xdr:to>
      <xdr:col>9</xdr:col>
      <xdr:colOff>600075</xdr:colOff>
      <xdr:row>99</xdr:row>
      <xdr:rowOff>0</xdr:rowOff>
    </xdr:to>
    <xdr:sp>
      <xdr:nvSpPr>
        <xdr:cNvPr id="54" name="TextBox 56"/>
        <xdr:cNvSpPr txBox="1">
          <a:spLocks noChangeArrowheads="1"/>
        </xdr:cNvSpPr>
      </xdr:nvSpPr>
      <xdr:spPr>
        <a:xfrm>
          <a:off x="676275" y="161544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99</xdr:row>
      <xdr:rowOff>0</xdr:rowOff>
    </xdr:from>
    <xdr:to>
      <xdr:col>9</xdr:col>
      <xdr:colOff>581025</xdr:colOff>
      <xdr:row>99</xdr:row>
      <xdr:rowOff>0</xdr:rowOff>
    </xdr:to>
    <xdr:sp>
      <xdr:nvSpPr>
        <xdr:cNvPr id="55" name="TextBox 57"/>
        <xdr:cNvSpPr txBox="1">
          <a:spLocks noChangeArrowheads="1"/>
        </xdr:cNvSpPr>
      </xdr:nvSpPr>
      <xdr:spPr>
        <a:xfrm>
          <a:off x="676275" y="161544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55</xdr:row>
      <xdr:rowOff>0</xdr:rowOff>
    </xdr:from>
    <xdr:to>
      <xdr:col>9</xdr:col>
      <xdr:colOff>657225</xdr:colOff>
      <xdr:row>55</xdr:row>
      <xdr:rowOff>0</xdr:rowOff>
    </xdr:to>
    <xdr:sp>
      <xdr:nvSpPr>
        <xdr:cNvPr id="56" name="TextBox 58"/>
        <xdr:cNvSpPr txBox="1">
          <a:spLocks noChangeArrowheads="1"/>
        </xdr:cNvSpPr>
      </xdr:nvSpPr>
      <xdr:spPr>
        <a:xfrm>
          <a:off x="361950" y="90106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55</xdr:row>
      <xdr:rowOff>0</xdr:rowOff>
    </xdr:from>
    <xdr:to>
      <xdr:col>9</xdr:col>
      <xdr:colOff>666750</xdr:colOff>
      <xdr:row>55</xdr:row>
      <xdr:rowOff>0</xdr:rowOff>
    </xdr:to>
    <xdr:sp>
      <xdr:nvSpPr>
        <xdr:cNvPr id="57" name="TextBox 59"/>
        <xdr:cNvSpPr txBox="1">
          <a:spLocks noChangeArrowheads="1"/>
        </xdr:cNvSpPr>
      </xdr:nvSpPr>
      <xdr:spPr>
        <a:xfrm>
          <a:off x="361950" y="90106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52</xdr:row>
      <xdr:rowOff>0</xdr:rowOff>
    </xdr:from>
    <xdr:to>
      <xdr:col>9</xdr:col>
      <xdr:colOff>685800</xdr:colOff>
      <xdr:row>52</xdr:row>
      <xdr:rowOff>0</xdr:rowOff>
    </xdr:to>
    <xdr:sp>
      <xdr:nvSpPr>
        <xdr:cNvPr id="58" name="TextBox 60"/>
        <xdr:cNvSpPr txBox="1">
          <a:spLocks noChangeArrowheads="1"/>
        </xdr:cNvSpPr>
      </xdr:nvSpPr>
      <xdr:spPr>
        <a:xfrm>
          <a:off x="1047750" y="852487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55</xdr:row>
      <xdr:rowOff>0</xdr:rowOff>
    </xdr:from>
    <xdr:to>
      <xdr:col>9</xdr:col>
      <xdr:colOff>676275</xdr:colOff>
      <xdr:row>55</xdr:row>
      <xdr:rowOff>0</xdr:rowOff>
    </xdr:to>
    <xdr:sp>
      <xdr:nvSpPr>
        <xdr:cNvPr id="59" name="TextBox 61"/>
        <xdr:cNvSpPr txBox="1">
          <a:spLocks noChangeArrowheads="1"/>
        </xdr:cNvSpPr>
      </xdr:nvSpPr>
      <xdr:spPr>
        <a:xfrm>
          <a:off x="352425" y="90106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55</xdr:row>
      <xdr:rowOff>0</xdr:rowOff>
    </xdr:from>
    <xdr:to>
      <xdr:col>9</xdr:col>
      <xdr:colOff>685800</xdr:colOff>
      <xdr:row>55</xdr:row>
      <xdr:rowOff>0</xdr:rowOff>
    </xdr:to>
    <xdr:sp>
      <xdr:nvSpPr>
        <xdr:cNvPr id="60" name="TextBox 62"/>
        <xdr:cNvSpPr txBox="1">
          <a:spLocks noChangeArrowheads="1"/>
        </xdr:cNvSpPr>
      </xdr:nvSpPr>
      <xdr:spPr>
        <a:xfrm>
          <a:off x="352425" y="90106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55</xdr:row>
      <xdr:rowOff>0</xdr:rowOff>
    </xdr:from>
    <xdr:to>
      <xdr:col>9</xdr:col>
      <xdr:colOff>685800</xdr:colOff>
      <xdr:row>55</xdr:row>
      <xdr:rowOff>0</xdr:rowOff>
    </xdr:to>
    <xdr:sp>
      <xdr:nvSpPr>
        <xdr:cNvPr id="61" name="TextBox 63"/>
        <xdr:cNvSpPr txBox="1">
          <a:spLocks noChangeArrowheads="1"/>
        </xdr:cNvSpPr>
      </xdr:nvSpPr>
      <xdr:spPr>
        <a:xfrm>
          <a:off x="371475" y="90106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55</xdr:row>
      <xdr:rowOff>0</xdr:rowOff>
    </xdr:from>
    <xdr:to>
      <xdr:col>9</xdr:col>
      <xdr:colOff>676275</xdr:colOff>
      <xdr:row>55</xdr:row>
      <xdr:rowOff>0</xdr:rowOff>
    </xdr:to>
    <xdr:sp>
      <xdr:nvSpPr>
        <xdr:cNvPr id="62" name="TextBox 64"/>
        <xdr:cNvSpPr txBox="1">
          <a:spLocks noChangeArrowheads="1"/>
        </xdr:cNvSpPr>
      </xdr:nvSpPr>
      <xdr:spPr>
        <a:xfrm>
          <a:off x="361950" y="90106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55</xdr:row>
      <xdr:rowOff>0</xdr:rowOff>
    </xdr:from>
    <xdr:to>
      <xdr:col>9</xdr:col>
      <xdr:colOff>676275</xdr:colOff>
      <xdr:row>55</xdr:row>
      <xdr:rowOff>0</xdr:rowOff>
    </xdr:to>
    <xdr:sp>
      <xdr:nvSpPr>
        <xdr:cNvPr id="63" name="TextBox 65"/>
        <xdr:cNvSpPr txBox="1">
          <a:spLocks noChangeArrowheads="1"/>
        </xdr:cNvSpPr>
      </xdr:nvSpPr>
      <xdr:spPr>
        <a:xfrm>
          <a:off x="352425" y="90106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52</xdr:row>
      <xdr:rowOff>0</xdr:rowOff>
    </xdr:from>
    <xdr:to>
      <xdr:col>10</xdr:col>
      <xdr:colOff>0</xdr:colOff>
      <xdr:row>52</xdr:row>
      <xdr:rowOff>0</xdr:rowOff>
    </xdr:to>
    <xdr:sp>
      <xdr:nvSpPr>
        <xdr:cNvPr id="64" name="TextBox 66"/>
        <xdr:cNvSpPr txBox="1">
          <a:spLocks noChangeArrowheads="1"/>
        </xdr:cNvSpPr>
      </xdr:nvSpPr>
      <xdr:spPr>
        <a:xfrm>
          <a:off x="1076325" y="85248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55</xdr:row>
      <xdr:rowOff>0</xdr:rowOff>
    </xdr:from>
    <xdr:to>
      <xdr:col>9</xdr:col>
      <xdr:colOff>676275</xdr:colOff>
      <xdr:row>55</xdr:row>
      <xdr:rowOff>0</xdr:rowOff>
    </xdr:to>
    <xdr:sp>
      <xdr:nvSpPr>
        <xdr:cNvPr id="65" name="TextBox 67"/>
        <xdr:cNvSpPr txBox="1">
          <a:spLocks noChangeArrowheads="1"/>
        </xdr:cNvSpPr>
      </xdr:nvSpPr>
      <xdr:spPr>
        <a:xfrm>
          <a:off x="342900" y="90106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55</xdr:row>
      <xdr:rowOff>0</xdr:rowOff>
    </xdr:from>
    <xdr:to>
      <xdr:col>9</xdr:col>
      <xdr:colOff>685800</xdr:colOff>
      <xdr:row>55</xdr:row>
      <xdr:rowOff>0</xdr:rowOff>
    </xdr:to>
    <xdr:sp>
      <xdr:nvSpPr>
        <xdr:cNvPr id="66" name="TextBox 68"/>
        <xdr:cNvSpPr txBox="1">
          <a:spLocks noChangeArrowheads="1"/>
        </xdr:cNvSpPr>
      </xdr:nvSpPr>
      <xdr:spPr>
        <a:xfrm>
          <a:off x="342900" y="90106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55</xdr:row>
      <xdr:rowOff>0</xdr:rowOff>
    </xdr:from>
    <xdr:to>
      <xdr:col>10</xdr:col>
      <xdr:colOff>0</xdr:colOff>
      <xdr:row>55</xdr:row>
      <xdr:rowOff>0</xdr:rowOff>
    </xdr:to>
    <xdr:sp>
      <xdr:nvSpPr>
        <xdr:cNvPr id="67" name="TextBox 69"/>
        <xdr:cNvSpPr txBox="1">
          <a:spLocks noChangeArrowheads="1"/>
        </xdr:cNvSpPr>
      </xdr:nvSpPr>
      <xdr:spPr>
        <a:xfrm>
          <a:off x="657225" y="90106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55</xdr:row>
      <xdr:rowOff>0</xdr:rowOff>
    </xdr:from>
    <xdr:to>
      <xdr:col>9</xdr:col>
      <xdr:colOff>685800</xdr:colOff>
      <xdr:row>55</xdr:row>
      <xdr:rowOff>0</xdr:rowOff>
    </xdr:to>
    <xdr:sp>
      <xdr:nvSpPr>
        <xdr:cNvPr id="68" name="TextBox 70"/>
        <xdr:cNvSpPr txBox="1">
          <a:spLocks noChangeArrowheads="1"/>
        </xdr:cNvSpPr>
      </xdr:nvSpPr>
      <xdr:spPr>
        <a:xfrm>
          <a:off x="352425" y="90106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55</xdr:row>
      <xdr:rowOff>0</xdr:rowOff>
    </xdr:from>
    <xdr:to>
      <xdr:col>9</xdr:col>
      <xdr:colOff>685800</xdr:colOff>
      <xdr:row>55</xdr:row>
      <xdr:rowOff>0</xdr:rowOff>
    </xdr:to>
    <xdr:sp>
      <xdr:nvSpPr>
        <xdr:cNvPr id="69" name="TextBox 71"/>
        <xdr:cNvSpPr txBox="1">
          <a:spLocks noChangeArrowheads="1"/>
        </xdr:cNvSpPr>
      </xdr:nvSpPr>
      <xdr:spPr>
        <a:xfrm>
          <a:off x="352425" y="90106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55</xdr:row>
      <xdr:rowOff>0</xdr:rowOff>
    </xdr:from>
    <xdr:to>
      <xdr:col>10</xdr:col>
      <xdr:colOff>0</xdr:colOff>
      <xdr:row>55</xdr:row>
      <xdr:rowOff>0</xdr:rowOff>
    </xdr:to>
    <xdr:sp>
      <xdr:nvSpPr>
        <xdr:cNvPr id="70" name="TextBox 72"/>
        <xdr:cNvSpPr txBox="1">
          <a:spLocks noChangeArrowheads="1"/>
        </xdr:cNvSpPr>
      </xdr:nvSpPr>
      <xdr:spPr>
        <a:xfrm>
          <a:off x="352425" y="90106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55</xdr:row>
      <xdr:rowOff>0</xdr:rowOff>
    </xdr:from>
    <xdr:to>
      <xdr:col>9</xdr:col>
      <xdr:colOff>685800</xdr:colOff>
      <xdr:row>55</xdr:row>
      <xdr:rowOff>0</xdr:rowOff>
    </xdr:to>
    <xdr:sp>
      <xdr:nvSpPr>
        <xdr:cNvPr id="71" name="TextBox 73"/>
        <xdr:cNvSpPr txBox="1">
          <a:spLocks noChangeArrowheads="1"/>
        </xdr:cNvSpPr>
      </xdr:nvSpPr>
      <xdr:spPr>
        <a:xfrm>
          <a:off x="352425" y="90106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52</xdr:row>
      <xdr:rowOff>0</xdr:rowOff>
    </xdr:from>
    <xdr:to>
      <xdr:col>9</xdr:col>
      <xdr:colOff>676275</xdr:colOff>
      <xdr:row>52</xdr:row>
      <xdr:rowOff>0</xdr:rowOff>
    </xdr:to>
    <xdr:sp>
      <xdr:nvSpPr>
        <xdr:cNvPr id="72" name="TextBox 74"/>
        <xdr:cNvSpPr txBox="1">
          <a:spLocks noChangeArrowheads="1"/>
        </xdr:cNvSpPr>
      </xdr:nvSpPr>
      <xdr:spPr>
        <a:xfrm>
          <a:off x="1047750" y="85248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55</xdr:row>
      <xdr:rowOff>0</xdr:rowOff>
    </xdr:from>
    <xdr:to>
      <xdr:col>9</xdr:col>
      <xdr:colOff>666750</xdr:colOff>
      <xdr:row>55</xdr:row>
      <xdr:rowOff>0</xdr:rowOff>
    </xdr:to>
    <xdr:sp>
      <xdr:nvSpPr>
        <xdr:cNvPr id="73" name="TextBox 75"/>
        <xdr:cNvSpPr txBox="1">
          <a:spLocks noChangeArrowheads="1"/>
        </xdr:cNvSpPr>
      </xdr:nvSpPr>
      <xdr:spPr>
        <a:xfrm>
          <a:off x="371475" y="90106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55</xdr:row>
      <xdr:rowOff>0</xdr:rowOff>
    </xdr:from>
    <xdr:to>
      <xdr:col>9</xdr:col>
      <xdr:colOff>676275</xdr:colOff>
      <xdr:row>55</xdr:row>
      <xdr:rowOff>0</xdr:rowOff>
    </xdr:to>
    <xdr:sp>
      <xdr:nvSpPr>
        <xdr:cNvPr id="74" name="TextBox 76"/>
        <xdr:cNvSpPr txBox="1">
          <a:spLocks noChangeArrowheads="1"/>
        </xdr:cNvSpPr>
      </xdr:nvSpPr>
      <xdr:spPr>
        <a:xfrm>
          <a:off x="676275" y="901065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55</xdr:row>
      <xdr:rowOff>0</xdr:rowOff>
    </xdr:from>
    <xdr:to>
      <xdr:col>10</xdr:col>
      <xdr:colOff>0</xdr:colOff>
      <xdr:row>55</xdr:row>
      <xdr:rowOff>0</xdr:rowOff>
    </xdr:to>
    <xdr:sp>
      <xdr:nvSpPr>
        <xdr:cNvPr id="75" name="TextBox 77"/>
        <xdr:cNvSpPr txBox="1">
          <a:spLocks noChangeArrowheads="1"/>
        </xdr:cNvSpPr>
      </xdr:nvSpPr>
      <xdr:spPr>
        <a:xfrm>
          <a:off x="333375" y="901065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99</xdr:row>
      <xdr:rowOff>0</xdr:rowOff>
    </xdr:from>
    <xdr:to>
      <xdr:col>9</xdr:col>
      <xdr:colOff>657225</xdr:colOff>
      <xdr:row>99</xdr:row>
      <xdr:rowOff>0</xdr:rowOff>
    </xdr:to>
    <xdr:sp>
      <xdr:nvSpPr>
        <xdr:cNvPr id="76" name="TextBox 78"/>
        <xdr:cNvSpPr txBox="1">
          <a:spLocks noChangeArrowheads="1"/>
        </xdr:cNvSpPr>
      </xdr:nvSpPr>
      <xdr:spPr>
        <a:xfrm>
          <a:off x="647700" y="161544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99</xdr:row>
      <xdr:rowOff>0</xdr:rowOff>
    </xdr:from>
    <xdr:to>
      <xdr:col>9</xdr:col>
      <xdr:colOff>685800</xdr:colOff>
      <xdr:row>99</xdr:row>
      <xdr:rowOff>0</xdr:rowOff>
    </xdr:to>
    <xdr:sp>
      <xdr:nvSpPr>
        <xdr:cNvPr id="77" name="TextBox 79"/>
        <xdr:cNvSpPr txBox="1">
          <a:spLocks noChangeArrowheads="1"/>
        </xdr:cNvSpPr>
      </xdr:nvSpPr>
      <xdr:spPr>
        <a:xfrm>
          <a:off x="638175" y="16154400"/>
          <a:ext cx="59721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99</xdr:row>
      <xdr:rowOff>0</xdr:rowOff>
    </xdr:from>
    <xdr:to>
      <xdr:col>9</xdr:col>
      <xdr:colOff>676275</xdr:colOff>
      <xdr:row>99</xdr:row>
      <xdr:rowOff>0</xdr:rowOff>
    </xdr:to>
    <xdr:sp>
      <xdr:nvSpPr>
        <xdr:cNvPr id="78" name="TextBox 80"/>
        <xdr:cNvSpPr txBox="1">
          <a:spLocks noChangeArrowheads="1"/>
        </xdr:cNvSpPr>
      </xdr:nvSpPr>
      <xdr:spPr>
        <a:xfrm>
          <a:off x="657225" y="16154400"/>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99</xdr:row>
      <xdr:rowOff>0</xdr:rowOff>
    </xdr:from>
    <xdr:to>
      <xdr:col>9</xdr:col>
      <xdr:colOff>676275</xdr:colOff>
      <xdr:row>99</xdr:row>
      <xdr:rowOff>0</xdr:rowOff>
    </xdr:to>
    <xdr:sp>
      <xdr:nvSpPr>
        <xdr:cNvPr id="79" name="TextBox 81"/>
        <xdr:cNvSpPr txBox="1">
          <a:spLocks noChangeArrowheads="1"/>
        </xdr:cNvSpPr>
      </xdr:nvSpPr>
      <xdr:spPr>
        <a:xfrm>
          <a:off x="666750" y="161544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99</xdr:row>
      <xdr:rowOff>0</xdr:rowOff>
    </xdr:from>
    <xdr:to>
      <xdr:col>9</xdr:col>
      <xdr:colOff>685800</xdr:colOff>
      <xdr:row>99</xdr:row>
      <xdr:rowOff>0</xdr:rowOff>
    </xdr:to>
    <xdr:sp>
      <xdr:nvSpPr>
        <xdr:cNvPr id="80" name="TextBox 82"/>
        <xdr:cNvSpPr txBox="1">
          <a:spLocks noChangeArrowheads="1"/>
        </xdr:cNvSpPr>
      </xdr:nvSpPr>
      <xdr:spPr>
        <a:xfrm>
          <a:off x="657225" y="161544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99</xdr:row>
      <xdr:rowOff>0</xdr:rowOff>
    </xdr:from>
    <xdr:to>
      <xdr:col>9</xdr:col>
      <xdr:colOff>685800</xdr:colOff>
      <xdr:row>99</xdr:row>
      <xdr:rowOff>0</xdr:rowOff>
    </xdr:to>
    <xdr:sp>
      <xdr:nvSpPr>
        <xdr:cNvPr id="81" name="TextBox 83"/>
        <xdr:cNvSpPr txBox="1">
          <a:spLocks noChangeArrowheads="1"/>
        </xdr:cNvSpPr>
      </xdr:nvSpPr>
      <xdr:spPr>
        <a:xfrm>
          <a:off x="628650" y="16154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55</xdr:row>
      <xdr:rowOff>0</xdr:rowOff>
    </xdr:from>
    <xdr:to>
      <xdr:col>9</xdr:col>
      <xdr:colOff>666750</xdr:colOff>
      <xdr:row>55</xdr:row>
      <xdr:rowOff>0</xdr:rowOff>
    </xdr:to>
    <xdr:sp>
      <xdr:nvSpPr>
        <xdr:cNvPr id="82" name="TextBox 84"/>
        <xdr:cNvSpPr txBox="1">
          <a:spLocks noChangeArrowheads="1"/>
        </xdr:cNvSpPr>
      </xdr:nvSpPr>
      <xdr:spPr>
        <a:xfrm>
          <a:off x="1076325" y="9010650"/>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55</xdr:row>
      <xdr:rowOff>0</xdr:rowOff>
    </xdr:from>
    <xdr:to>
      <xdr:col>9</xdr:col>
      <xdr:colOff>676275</xdr:colOff>
      <xdr:row>55</xdr:row>
      <xdr:rowOff>0</xdr:rowOff>
    </xdr:to>
    <xdr:sp>
      <xdr:nvSpPr>
        <xdr:cNvPr id="83" name="TextBox 85"/>
        <xdr:cNvSpPr txBox="1">
          <a:spLocks noChangeArrowheads="1"/>
        </xdr:cNvSpPr>
      </xdr:nvSpPr>
      <xdr:spPr>
        <a:xfrm>
          <a:off x="1066800" y="901065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55</xdr:row>
      <xdr:rowOff>0</xdr:rowOff>
    </xdr:from>
    <xdr:to>
      <xdr:col>10</xdr:col>
      <xdr:colOff>333375</xdr:colOff>
      <xdr:row>55</xdr:row>
      <xdr:rowOff>0</xdr:rowOff>
    </xdr:to>
    <xdr:sp>
      <xdr:nvSpPr>
        <xdr:cNvPr id="84" name="TextBox 86"/>
        <xdr:cNvSpPr txBox="1">
          <a:spLocks noChangeArrowheads="1"/>
        </xdr:cNvSpPr>
      </xdr:nvSpPr>
      <xdr:spPr>
        <a:xfrm>
          <a:off x="714375" y="901065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2</xdr:col>
      <xdr:colOff>47625</xdr:colOff>
      <xdr:row>70</xdr:row>
      <xdr:rowOff>19050</xdr:rowOff>
    </xdr:from>
    <xdr:to>
      <xdr:col>9</xdr:col>
      <xdr:colOff>838200</xdr:colOff>
      <xdr:row>73</xdr:row>
      <xdr:rowOff>47625</xdr:rowOff>
    </xdr:to>
    <xdr:sp>
      <xdr:nvSpPr>
        <xdr:cNvPr id="85" name="TextBox 88"/>
        <xdr:cNvSpPr txBox="1">
          <a:spLocks noChangeArrowheads="1"/>
        </xdr:cNvSpPr>
      </xdr:nvSpPr>
      <xdr:spPr>
        <a:xfrm>
          <a:off x="685800" y="11477625"/>
          <a:ext cx="60769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2</xdr:col>
      <xdr:colOff>76200</xdr:colOff>
      <xdr:row>74</xdr:row>
      <xdr:rowOff>0</xdr:rowOff>
    </xdr:from>
    <xdr:to>
      <xdr:col>9</xdr:col>
      <xdr:colOff>752475</xdr:colOff>
      <xdr:row>76</xdr:row>
      <xdr:rowOff>19050</xdr:rowOff>
    </xdr:to>
    <xdr:sp>
      <xdr:nvSpPr>
        <xdr:cNvPr id="86" name="TextBox 89"/>
        <xdr:cNvSpPr txBox="1">
          <a:spLocks noChangeArrowheads="1"/>
        </xdr:cNvSpPr>
      </xdr:nvSpPr>
      <xdr:spPr>
        <a:xfrm>
          <a:off x="714375" y="12106275"/>
          <a:ext cx="5962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55</xdr:row>
      <xdr:rowOff>0</xdr:rowOff>
    </xdr:from>
    <xdr:to>
      <xdr:col>9</xdr:col>
      <xdr:colOff>714375</xdr:colOff>
      <xdr:row>55</xdr:row>
      <xdr:rowOff>0</xdr:rowOff>
    </xdr:to>
    <xdr:sp>
      <xdr:nvSpPr>
        <xdr:cNvPr id="87" name="TextBox 90"/>
        <xdr:cNvSpPr txBox="1">
          <a:spLocks noChangeArrowheads="1"/>
        </xdr:cNvSpPr>
      </xdr:nvSpPr>
      <xdr:spPr>
        <a:xfrm>
          <a:off x="657225" y="90106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55</xdr:row>
      <xdr:rowOff>0</xdr:rowOff>
    </xdr:from>
    <xdr:to>
      <xdr:col>9</xdr:col>
      <xdr:colOff>714375</xdr:colOff>
      <xdr:row>55</xdr:row>
      <xdr:rowOff>0</xdr:rowOff>
    </xdr:to>
    <xdr:sp>
      <xdr:nvSpPr>
        <xdr:cNvPr id="88" name="TextBox 91"/>
        <xdr:cNvSpPr txBox="1">
          <a:spLocks noChangeArrowheads="1"/>
        </xdr:cNvSpPr>
      </xdr:nvSpPr>
      <xdr:spPr>
        <a:xfrm>
          <a:off x="657225" y="90106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55</xdr:row>
      <xdr:rowOff>0</xdr:rowOff>
    </xdr:from>
    <xdr:to>
      <xdr:col>9</xdr:col>
      <xdr:colOff>714375</xdr:colOff>
      <xdr:row>55</xdr:row>
      <xdr:rowOff>0</xdr:rowOff>
    </xdr:to>
    <xdr:sp>
      <xdr:nvSpPr>
        <xdr:cNvPr id="89" name="TextBox 92"/>
        <xdr:cNvSpPr txBox="1">
          <a:spLocks noChangeArrowheads="1"/>
        </xdr:cNvSpPr>
      </xdr:nvSpPr>
      <xdr:spPr>
        <a:xfrm>
          <a:off x="657225" y="901065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99</xdr:row>
      <xdr:rowOff>0</xdr:rowOff>
    </xdr:from>
    <xdr:to>
      <xdr:col>9</xdr:col>
      <xdr:colOff>685800</xdr:colOff>
      <xdr:row>99</xdr:row>
      <xdr:rowOff>0</xdr:rowOff>
    </xdr:to>
    <xdr:sp>
      <xdr:nvSpPr>
        <xdr:cNvPr id="90" name="TextBox 93"/>
        <xdr:cNvSpPr txBox="1">
          <a:spLocks noChangeArrowheads="1"/>
        </xdr:cNvSpPr>
      </xdr:nvSpPr>
      <xdr:spPr>
        <a:xfrm>
          <a:off x="657225" y="161544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99</xdr:row>
      <xdr:rowOff>0</xdr:rowOff>
    </xdr:from>
    <xdr:to>
      <xdr:col>9</xdr:col>
      <xdr:colOff>647700</xdr:colOff>
      <xdr:row>99</xdr:row>
      <xdr:rowOff>0</xdr:rowOff>
    </xdr:to>
    <xdr:sp>
      <xdr:nvSpPr>
        <xdr:cNvPr id="91" name="TextBox 94"/>
        <xdr:cNvSpPr txBox="1">
          <a:spLocks noChangeArrowheads="1"/>
        </xdr:cNvSpPr>
      </xdr:nvSpPr>
      <xdr:spPr>
        <a:xfrm>
          <a:off x="666750" y="161544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99</xdr:row>
      <xdr:rowOff>0</xdr:rowOff>
    </xdr:from>
    <xdr:to>
      <xdr:col>9</xdr:col>
      <xdr:colOff>695325</xdr:colOff>
      <xdr:row>99</xdr:row>
      <xdr:rowOff>0</xdr:rowOff>
    </xdr:to>
    <xdr:sp>
      <xdr:nvSpPr>
        <xdr:cNvPr id="92" name="TextBox 95"/>
        <xdr:cNvSpPr txBox="1">
          <a:spLocks noChangeArrowheads="1"/>
        </xdr:cNvSpPr>
      </xdr:nvSpPr>
      <xdr:spPr>
        <a:xfrm>
          <a:off x="638175" y="16154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99</xdr:row>
      <xdr:rowOff>0</xdr:rowOff>
    </xdr:from>
    <xdr:to>
      <xdr:col>9</xdr:col>
      <xdr:colOff>685800</xdr:colOff>
      <xdr:row>99</xdr:row>
      <xdr:rowOff>0</xdr:rowOff>
    </xdr:to>
    <xdr:sp>
      <xdr:nvSpPr>
        <xdr:cNvPr id="93" name="TextBox 96"/>
        <xdr:cNvSpPr txBox="1">
          <a:spLocks noChangeArrowheads="1"/>
        </xdr:cNvSpPr>
      </xdr:nvSpPr>
      <xdr:spPr>
        <a:xfrm>
          <a:off x="666750" y="16154400"/>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99</xdr:row>
      <xdr:rowOff>0</xdr:rowOff>
    </xdr:from>
    <xdr:to>
      <xdr:col>9</xdr:col>
      <xdr:colOff>714375</xdr:colOff>
      <xdr:row>99</xdr:row>
      <xdr:rowOff>0</xdr:rowOff>
    </xdr:to>
    <xdr:sp>
      <xdr:nvSpPr>
        <xdr:cNvPr id="94" name="TextBox 97"/>
        <xdr:cNvSpPr txBox="1">
          <a:spLocks noChangeArrowheads="1"/>
        </xdr:cNvSpPr>
      </xdr:nvSpPr>
      <xdr:spPr>
        <a:xfrm>
          <a:off x="657225" y="16154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99</xdr:row>
      <xdr:rowOff>0</xdr:rowOff>
    </xdr:from>
    <xdr:to>
      <xdr:col>9</xdr:col>
      <xdr:colOff>685800</xdr:colOff>
      <xdr:row>99</xdr:row>
      <xdr:rowOff>0</xdr:rowOff>
    </xdr:to>
    <xdr:sp>
      <xdr:nvSpPr>
        <xdr:cNvPr id="95" name="TextBox 98"/>
        <xdr:cNvSpPr txBox="1">
          <a:spLocks noChangeArrowheads="1"/>
        </xdr:cNvSpPr>
      </xdr:nvSpPr>
      <xdr:spPr>
        <a:xfrm>
          <a:off x="666750" y="16154400"/>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99</xdr:row>
      <xdr:rowOff>0</xdr:rowOff>
    </xdr:from>
    <xdr:to>
      <xdr:col>9</xdr:col>
      <xdr:colOff>714375</xdr:colOff>
      <xdr:row>99</xdr:row>
      <xdr:rowOff>0</xdr:rowOff>
    </xdr:to>
    <xdr:sp>
      <xdr:nvSpPr>
        <xdr:cNvPr id="96" name="TextBox 99"/>
        <xdr:cNvSpPr txBox="1">
          <a:spLocks noChangeArrowheads="1"/>
        </xdr:cNvSpPr>
      </xdr:nvSpPr>
      <xdr:spPr>
        <a:xfrm>
          <a:off x="657225" y="16154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99</xdr:row>
      <xdr:rowOff>0</xdr:rowOff>
    </xdr:from>
    <xdr:to>
      <xdr:col>9</xdr:col>
      <xdr:colOff>695325</xdr:colOff>
      <xdr:row>99</xdr:row>
      <xdr:rowOff>0</xdr:rowOff>
    </xdr:to>
    <xdr:sp>
      <xdr:nvSpPr>
        <xdr:cNvPr id="97" name="TextBox 100"/>
        <xdr:cNvSpPr txBox="1">
          <a:spLocks noChangeArrowheads="1"/>
        </xdr:cNvSpPr>
      </xdr:nvSpPr>
      <xdr:spPr>
        <a:xfrm>
          <a:off x="685800" y="161544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99</xdr:row>
      <xdr:rowOff>0</xdr:rowOff>
    </xdr:from>
    <xdr:to>
      <xdr:col>9</xdr:col>
      <xdr:colOff>666750</xdr:colOff>
      <xdr:row>99</xdr:row>
      <xdr:rowOff>0</xdr:rowOff>
    </xdr:to>
    <xdr:sp>
      <xdr:nvSpPr>
        <xdr:cNvPr id="98" name="TextBox 101"/>
        <xdr:cNvSpPr txBox="1">
          <a:spLocks noChangeArrowheads="1"/>
        </xdr:cNvSpPr>
      </xdr:nvSpPr>
      <xdr:spPr>
        <a:xfrm>
          <a:off x="657225" y="161544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99</xdr:row>
      <xdr:rowOff>0</xdr:rowOff>
    </xdr:from>
    <xdr:to>
      <xdr:col>9</xdr:col>
      <xdr:colOff>695325</xdr:colOff>
      <xdr:row>99</xdr:row>
      <xdr:rowOff>0</xdr:rowOff>
    </xdr:to>
    <xdr:sp>
      <xdr:nvSpPr>
        <xdr:cNvPr id="99" name="TextBox 102"/>
        <xdr:cNvSpPr txBox="1">
          <a:spLocks noChangeArrowheads="1"/>
        </xdr:cNvSpPr>
      </xdr:nvSpPr>
      <xdr:spPr>
        <a:xfrm>
          <a:off x="638175" y="16154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99</xdr:row>
      <xdr:rowOff>0</xdr:rowOff>
    </xdr:from>
    <xdr:to>
      <xdr:col>9</xdr:col>
      <xdr:colOff>685800</xdr:colOff>
      <xdr:row>99</xdr:row>
      <xdr:rowOff>0</xdr:rowOff>
    </xdr:to>
    <xdr:sp>
      <xdr:nvSpPr>
        <xdr:cNvPr id="100" name="TextBox 103"/>
        <xdr:cNvSpPr txBox="1">
          <a:spLocks noChangeArrowheads="1"/>
        </xdr:cNvSpPr>
      </xdr:nvSpPr>
      <xdr:spPr>
        <a:xfrm>
          <a:off x="657225" y="161544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99</xdr:row>
      <xdr:rowOff>0</xdr:rowOff>
    </xdr:from>
    <xdr:to>
      <xdr:col>9</xdr:col>
      <xdr:colOff>714375</xdr:colOff>
      <xdr:row>99</xdr:row>
      <xdr:rowOff>0</xdr:rowOff>
    </xdr:to>
    <xdr:sp>
      <xdr:nvSpPr>
        <xdr:cNvPr id="101" name="TextBox 104"/>
        <xdr:cNvSpPr txBox="1">
          <a:spLocks noChangeArrowheads="1"/>
        </xdr:cNvSpPr>
      </xdr:nvSpPr>
      <xdr:spPr>
        <a:xfrm>
          <a:off x="666750" y="1615440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52</xdr:row>
      <xdr:rowOff>0</xdr:rowOff>
    </xdr:from>
    <xdr:to>
      <xdr:col>9</xdr:col>
      <xdr:colOff>714375</xdr:colOff>
      <xdr:row>52</xdr:row>
      <xdr:rowOff>0</xdr:rowOff>
    </xdr:to>
    <xdr:sp>
      <xdr:nvSpPr>
        <xdr:cNvPr id="102" name="TextBox 105"/>
        <xdr:cNvSpPr txBox="1">
          <a:spLocks noChangeArrowheads="1"/>
        </xdr:cNvSpPr>
      </xdr:nvSpPr>
      <xdr:spPr>
        <a:xfrm>
          <a:off x="371475" y="852487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21</xdr:row>
      <xdr:rowOff>19050</xdr:rowOff>
    </xdr:from>
    <xdr:to>
      <xdr:col>9</xdr:col>
      <xdr:colOff>838200</xdr:colOff>
      <xdr:row>23</xdr:row>
      <xdr:rowOff>47625</xdr:rowOff>
    </xdr:to>
    <xdr:sp>
      <xdr:nvSpPr>
        <xdr:cNvPr id="103" name="TextBox 106"/>
        <xdr:cNvSpPr txBox="1">
          <a:spLocks noChangeArrowheads="1"/>
        </xdr:cNvSpPr>
      </xdr:nvSpPr>
      <xdr:spPr>
        <a:xfrm>
          <a:off x="371475" y="3486150"/>
          <a:ext cx="6391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focus on its current core business and maximise growth and profitability by focusing on the core business while exploring other synergistic new business.</a:t>
          </a:r>
        </a:p>
      </xdr:txBody>
    </xdr:sp>
    <xdr:clientData/>
  </xdr:twoCellAnchor>
  <xdr:twoCellAnchor>
    <xdr:from>
      <xdr:col>2</xdr:col>
      <xdr:colOff>19050</xdr:colOff>
      <xdr:row>55</xdr:row>
      <xdr:rowOff>0</xdr:rowOff>
    </xdr:from>
    <xdr:to>
      <xdr:col>9</xdr:col>
      <xdr:colOff>714375</xdr:colOff>
      <xdr:row>55</xdr:row>
      <xdr:rowOff>0</xdr:rowOff>
    </xdr:to>
    <xdr:sp>
      <xdr:nvSpPr>
        <xdr:cNvPr id="104" name="TextBox 107"/>
        <xdr:cNvSpPr txBox="1">
          <a:spLocks noChangeArrowheads="1"/>
        </xdr:cNvSpPr>
      </xdr:nvSpPr>
      <xdr:spPr>
        <a:xfrm>
          <a:off x="657225" y="9010650"/>
          <a:ext cx="5981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126</xdr:row>
      <xdr:rowOff>0</xdr:rowOff>
    </xdr:from>
    <xdr:to>
      <xdr:col>9</xdr:col>
      <xdr:colOff>742950</xdr:colOff>
      <xdr:row>126</xdr:row>
      <xdr:rowOff>0</xdr:rowOff>
    </xdr:to>
    <xdr:sp>
      <xdr:nvSpPr>
        <xdr:cNvPr id="105" name="TextBox 108"/>
        <xdr:cNvSpPr txBox="1">
          <a:spLocks noChangeArrowheads="1"/>
        </xdr:cNvSpPr>
      </xdr:nvSpPr>
      <xdr:spPr>
        <a:xfrm>
          <a:off x="638175" y="20545425"/>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55</xdr:row>
      <xdr:rowOff>0</xdr:rowOff>
    </xdr:from>
    <xdr:to>
      <xdr:col>9</xdr:col>
      <xdr:colOff>828675</xdr:colOff>
      <xdr:row>56</xdr:row>
      <xdr:rowOff>57150</xdr:rowOff>
    </xdr:to>
    <xdr:sp>
      <xdr:nvSpPr>
        <xdr:cNvPr id="106" name="TextBox 109"/>
        <xdr:cNvSpPr txBox="1">
          <a:spLocks noChangeArrowheads="1"/>
        </xdr:cNvSpPr>
      </xdr:nvSpPr>
      <xdr:spPr>
        <a:xfrm>
          <a:off x="361950" y="9010650"/>
          <a:ext cx="639127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57</xdr:row>
      <xdr:rowOff>0</xdr:rowOff>
    </xdr:from>
    <xdr:to>
      <xdr:col>9</xdr:col>
      <xdr:colOff>857250</xdr:colOff>
      <xdr:row>57</xdr:row>
      <xdr:rowOff>0</xdr:rowOff>
    </xdr:to>
    <xdr:sp>
      <xdr:nvSpPr>
        <xdr:cNvPr id="107" name="TextBox 110"/>
        <xdr:cNvSpPr txBox="1">
          <a:spLocks noChangeArrowheads="1"/>
        </xdr:cNvSpPr>
      </xdr:nvSpPr>
      <xdr:spPr>
        <a:xfrm>
          <a:off x="638175" y="933450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99</xdr:row>
      <xdr:rowOff>0</xdr:rowOff>
    </xdr:from>
    <xdr:to>
      <xdr:col>9</xdr:col>
      <xdr:colOff>790575</xdr:colOff>
      <xdr:row>99</xdr:row>
      <xdr:rowOff>0</xdr:rowOff>
    </xdr:to>
    <xdr:sp>
      <xdr:nvSpPr>
        <xdr:cNvPr id="108" name="TextBox 111"/>
        <xdr:cNvSpPr txBox="1">
          <a:spLocks noChangeArrowheads="1"/>
        </xdr:cNvSpPr>
      </xdr:nvSpPr>
      <xdr:spPr>
        <a:xfrm>
          <a:off x="666750" y="16154400"/>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49</xdr:row>
      <xdr:rowOff>0</xdr:rowOff>
    </xdr:from>
    <xdr:to>
      <xdr:col>9</xdr:col>
      <xdr:colOff>828675</xdr:colOff>
      <xdr:row>49</xdr:row>
      <xdr:rowOff>0</xdr:rowOff>
    </xdr:to>
    <xdr:sp>
      <xdr:nvSpPr>
        <xdr:cNvPr id="109" name="TextBox 112"/>
        <xdr:cNvSpPr txBox="1">
          <a:spLocks noChangeArrowheads="1"/>
        </xdr:cNvSpPr>
      </xdr:nvSpPr>
      <xdr:spPr>
        <a:xfrm>
          <a:off x="685800" y="8039100"/>
          <a:ext cx="60674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24</xdr:row>
      <xdr:rowOff>0</xdr:rowOff>
    </xdr:from>
    <xdr:to>
      <xdr:col>9</xdr:col>
      <xdr:colOff>809625</xdr:colOff>
      <xdr:row>26</xdr:row>
      <xdr:rowOff>28575</xdr:rowOff>
    </xdr:to>
    <xdr:sp>
      <xdr:nvSpPr>
        <xdr:cNvPr id="110" name="TextBox 114"/>
        <xdr:cNvSpPr txBox="1">
          <a:spLocks noChangeArrowheads="1"/>
        </xdr:cNvSpPr>
      </xdr:nvSpPr>
      <xdr:spPr>
        <a:xfrm>
          <a:off x="371475" y="3952875"/>
          <a:ext cx="6362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are of the opinion that the Group's financial performance in the next financial year will continue to improve.</a:t>
          </a:r>
        </a:p>
      </xdr:txBody>
    </xdr:sp>
    <xdr:clientData/>
  </xdr:twoCellAnchor>
  <xdr:twoCellAnchor>
    <xdr:from>
      <xdr:col>1</xdr:col>
      <xdr:colOff>28575</xdr:colOff>
      <xdr:row>15</xdr:row>
      <xdr:rowOff>0</xdr:rowOff>
    </xdr:from>
    <xdr:to>
      <xdr:col>9</xdr:col>
      <xdr:colOff>828675</xdr:colOff>
      <xdr:row>15</xdr:row>
      <xdr:rowOff>0</xdr:rowOff>
    </xdr:to>
    <xdr:sp>
      <xdr:nvSpPr>
        <xdr:cNvPr id="111" name="TextBox 115"/>
        <xdr:cNvSpPr txBox="1">
          <a:spLocks noChangeArrowheads="1"/>
        </xdr:cNvSpPr>
      </xdr:nvSpPr>
      <xdr:spPr>
        <a:xfrm>
          <a:off x="371475" y="2495550"/>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49</xdr:row>
      <xdr:rowOff>0</xdr:rowOff>
    </xdr:from>
    <xdr:to>
      <xdr:col>9</xdr:col>
      <xdr:colOff>838200</xdr:colOff>
      <xdr:row>49</xdr:row>
      <xdr:rowOff>0</xdr:rowOff>
    </xdr:to>
    <xdr:sp>
      <xdr:nvSpPr>
        <xdr:cNvPr id="112" name="TextBox 117"/>
        <xdr:cNvSpPr txBox="1">
          <a:spLocks noChangeArrowheads="1"/>
        </xdr:cNvSpPr>
      </xdr:nvSpPr>
      <xdr:spPr>
        <a:xfrm>
          <a:off x="666750" y="8039100"/>
          <a:ext cx="6096000"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129</xdr:row>
      <xdr:rowOff>0</xdr:rowOff>
    </xdr:from>
    <xdr:to>
      <xdr:col>9</xdr:col>
      <xdr:colOff>828675</xdr:colOff>
      <xdr:row>129</xdr:row>
      <xdr:rowOff>0</xdr:rowOff>
    </xdr:to>
    <xdr:sp>
      <xdr:nvSpPr>
        <xdr:cNvPr id="113" name="TextBox 119"/>
        <xdr:cNvSpPr txBox="1">
          <a:spLocks noChangeArrowheads="1"/>
        </xdr:cNvSpPr>
      </xdr:nvSpPr>
      <xdr:spPr>
        <a:xfrm>
          <a:off x="666750" y="21031200"/>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45</xdr:row>
      <xdr:rowOff>0</xdr:rowOff>
    </xdr:from>
    <xdr:to>
      <xdr:col>9</xdr:col>
      <xdr:colOff>857250</xdr:colOff>
      <xdr:row>47</xdr:row>
      <xdr:rowOff>28575</xdr:rowOff>
    </xdr:to>
    <xdr:sp>
      <xdr:nvSpPr>
        <xdr:cNvPr id="114" name="TextBox 121"/>
        <xdr:cNvSpPr txBox="1">
          <a:spLocks noChangeArrowheads="1"/>
        </xdr:cNvSpPr>
      </xdr:nvSpPr>
      <xdr:spPr>
        <a:xfrm>
          <a:off x="371475" y="7391400"/>
          <a:ext cx="64103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lower than the statutory tax rate mainly due to certain income not subject to tax and utilisation of tax losses.</a:t>
          </a:r>
        </a:p>
      </xdr:txBody>
    </xdr:sp>
    <xdr:clientData/>
  </xdr:twoCellAnchor>
  <xdr:twoCellAnchor>
    <xdr:from>
      <xdr:col>0</xdr:col>
      <xdr:colOff>333375</xdr:colOff>
      <xdr:row>99</xdr:row>
      <xdr:rowOff>0</xdr:rowOff>
    </xdr:from>
    <xdr:to>
      <xdr:col>9</xdr:col>
      <xdr:colOff>790575</xdr:colOff>
      <xdr:row>99</xdr:row>
      <xdr:rowOff>0</xdr:rowOff>
    </xdr:to>
    <xdr:sp>
      <xdr:nvSpPr>
        <xdr:cNvPr id="115" name="TextBox 122"/>
        <xdr:cNvSpPr txBox="1">
          <a:spLocks noChangeArrowheads="1"/>
        </xdr:cNvSpPr>
      </xdr:nvSpPr>
      <xdr:spPr>
        <a:xfrm>
          <a:off x="333375" y="16154400"/>
          <a:ext cx="6381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99</xdr:row>
      <xdr:rowOff>0</xdr:rowOff>
    </xdr:from>
    <xdr:to>
      <xdr:col>9</xdr:col>
      <xdr:colOff>809625</xdr:colOff>
      <xdr:row>99</xdr:row>
      <xdr:rowOff>0</xdr:rowOff>
    </xdr:to>
    <xdr:sp>
      <xdr:nvSpPr>
        <xdr:cNvPr id="116" name="TextBox 123"/>
        <xdr:cNvSpPr txBox="1">
          <a:spLocks noChangeArrowheads="1"/>
        </xdr:cNvSpPr>
      </xdr:nvSpPr>
      <xdr:spPr>
        <a:xfrm>
          <a:off x="371475" y="16154400"/>
          <a:ext cx="6362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99</xdr:row>
      <xdr:rowOff>0</xdr:rowOff>
    </xdr:from>
    <xdr:to>
      <xdr:col>9</xdr:col>
      <xdr:colOff>790575</xdr:colOff>
      <xdr:row>99</xdr:row>
      <xdr:rowOff>0</xdr:rowOff>
    </xdr:to>
    <xdr:sp>
      <xdr:nvSpPr>
        <xdr:cNvPr id="117" name="TextBox 124"/>
        <xdr:cNvSpPr txBox="1">
          <a:spLocks noChangeArrowheads="1"/>
        </xdr:cNvSpPr>
      </xdr:nvSpPr>
      <xdr:spPr>
        <a:xfrm>
          <a:off x="361950" y="16154400"/>
          <a:ext cx="635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99</xdr:row>
      <xdr:rowOff>0</xdr:rowOff>
    </xdr:from>
    <xdr:to>
      <xdr:col>9</xdr:col>
      <xdr:colOff>809625</xdr:colOff>
      <xdr:row>99</xdr:row>
      <xdr:rowOff>0</xdr:rowOff>
    </xdr:to>
    <xdr:sp>
      <xdr:nvSpPr>
        <xdr:cNvPr id="118" name="TextBox 125"/>
        <xdr:cNvSpPr txBox="1">
          <a:spLocks noChangeArrowheads="1"/>
        </xdr:cNvSpPr>
      </xdr:nvSpPr>
      <xdr:spPr>
        <a:xfrm>
          <a:off x="390525" y="16154400"/>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99</xdr:row>
      <xdr:rowOff>0</xdr:rowOff>
    </xdr:from>
    <xdr:to>
      <xdr:col>9</xdr:col>
      <xdr:colOff>790575</xdr:colOff>
      <xdr:row>99</xdr:row>
      <xdr:rowOff>0</xdr:rowOff>
    </xdr:to>
    <xdr:sp>
      <xdr:nvSpPr>
        <xdr:cNvPr id="119" name="TextBox 126"/>
        <xdr:cNvSpPr txBox="1">
          <a:spLocks noChangeArrowheads="1"/>
        </xdr:cNvSpPr>
      </xdr:nvSpPr>
      <xdr:spPr>
        <a:xfrm>
          <a:off x="371475" y="16154400"/>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101</xdr:row>
      <xdr:rowOff>0</xdr:rowOff>
    </xdr:from>
    <xdr:to>
      <xdr:col>9</xdr:col>
      <xdr:colOff>847725</xdr:colOff>
      <xdr:row>101</xdr:row>
      <xdr:rowOff>0</xdr:rowOff>
    </xdr:to>
    <xdr:sp>
      <xdr:nvSpPr>
        <xdr:cNvPr id="120" name="TextBox 128"/>
        <xdr:cNvSpPr txBox="1">
          <a:spLocks noChangeArrowheads="1"/>
        </xdr:cNvSpPr>
      </xdr:nvSpPr>
      <xdr:spPr>
        <a:xfrm>
          <a:off x="361950" y="16478250"/>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127</xdr:row>
      <xdr:rowOff>0</xdr:rowOff>
    </xdr:from>
    <xdr:to>
      <xdr:col>9</xdr:col>
      <xdr:colOff>828675</xdr:colOff>
      <xdr:row>128</xdr:row>
      <xdr:rowOff>19050</xdr:rowOff>
    </xdr:to>
    <xdr:sp>
      <xdr:nvSpPr>
        <xdr:cNvPr id="121" name="TextBox 130"/>
        <xdr:cNvSpPr txBox="1">
          <a:spLocks noChangeArrowheads="1"/>
        </xdr:cNvSpPr>
      </xdr:nvSpPr>
      <xdr:spPr>
        <a:xfrm>
          <a:off x="657225" y="20707350"/>
          <a:ext cx="609600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twoCellAnchor>
    <xdr:from>
      <xdr:col>2</xdr:col>
      <xdr:colOff>19050</xdr:colOff>
      <xdr:row>101</xdr:row>
      <xdr:rowOff>0</xdr:rowOff>
    </xdr:from>
    <xdr:to>
      <xdr:col>10</xdr:col>
      <xdr:colOff>0</xdr:colOff>
      <xdr:row>101</xdr:row>
      <xdr:rowOff>0</xdr:rowOff>
    </xdr:to>
    <xdr:sp>
      <xdr:nvSpPr>
        <xdr:cNvPr id="122" name="TextBox 131"/>
        <xdr:cNvSpPr txBox="1">
          <a:spLocks noChangeArrowheads="1"/>
        </xdr:cNvSpPr>
      </xdr:nvSpPr>
      <xdr:spPr>
        <a:xfrm>
          <a:off x="657225" y="164782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101</xdr:row>
      <xdr:rowOff>0</xdr:rowOff>
    </xdr:from>
    <xdr:to>
      <xdr:col>10</xdr:col>
      <xdr:colOff>19050</xdr:colOff>
      <xdr:row>101</xdr:row>
      <xdr:rowOff>0</xdr:rowOff>
    </xdr:to>
    <xdr:sp>
      <xdr:nvSpPr>
        <xdr:cNvPr id="123" name="TextBox 132"/>
        <xdr:cNvSpPr txBox="1">
          <a:spLocks noChangeArrowheads="1"/>
        </xdr:cNvSpPr>
      </xdr:nvSpPr>
      <xdr:spPr>
        <a:xfrm>
          <a:off x="638175" y="164782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101</xdr:row>
      <xdr:rowOff>0</xdr:rowOff>
    </xdr:from>
    <xdr:to>
      <xdr:col>9</xdr:col>
      <xdr:colOff>828675</xdr:colOff>
      <xdr:row>101</xdr:row>
      <xdr:rowOff>0</xdr:rowOff>
    </xdr:to>
    <xdr:sp>
      <xdr:nvSpPr>
        <xdr:cNvPr id="124" name="TextBox 133"/>
        <xdr:cNvSpPr txBox="1">
          <a:spLocks noChangeArrowheads="1"/>
        </xdr:cNvSpPr>
      </xdr:nvSpPr>
      <xdr:spPr>
        <a:xfrm>
          <a:off x="638175" y="164782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57</xdr:row>
      <xdr:rowOff>0</xdr:rowOff>
    </xdr:from>
    <xdr:to>
      <xdr:col>9</xdr:col>
      <xdr:colOff>828675</xdr:colOff>
      <xdr:row>57</xdr:row>
      <xdr:rowOff>0</xdr:rowOff>
    </xdr:to>
    <xdr:sp>
      <xdr:nvSpPr>
        <xdr:cNvPr id="125" name="TextBox 134"/>
        <xdr:cNvSpPr txBox="1">
          <a:spLocks noChangeArrowheads="1"/>
        </xdr:cNvSpPr>
      </xdr:nvSpPr>
      <xdr:spPr>
        <a:xfrm>
          <a:off x="361950" y="93345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101</xdr:row>
      <xdr:rowOff>0</xdr:rowOff>
    </xdr:from>
    <xdr:to>
      <xdr:col>10</xdr:col>
      <xdr:colOff>19050</xdr:colOff>
      <xdr:row>101</xdr:row>
      <xdr:rowOff>0</xdr:rowOff>
    </xdr:to>
    <xdr:sp>
      <xdr:nvSpPr>
        <xdr:cNvPr id="126" name="TextBox 135"/>
        <xdr:cNvSpPr txBox="1">
          <a:spLocks noChangeArrowheads="1"/>
        </xdr:cNvSpPr>
      </xdr:nvSpPr>
      <xdr:spPr>
        <a:xfrm>
          <a:off x="628650" y="1647825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101</xdr:row>
      <xdr:rowOff>0</xdr:rowOff>
    </xdr:from>
    <xdr:to>
      <xdr:col>9</xdr:col>
      <xdr:colOff>847725</xdr:colOff>
      <xdr:row>101</xdr:row>
      <xdr:rowOff>0</xdr:rowOff>
    </xdr:to>
    <xdr:sp>
      <xdr:nvSpPr>
        <xdr:cNvPr id="127" name="TextBox 136"/>
        <xdr:cNvSpPr txBox="1">
          <a:spLocks noChangeArrowheads="1"/>
        </xdr:cNvSpPr>
      </xdr:nvSpPr>
      <xdr:spPr>
        <a:xfrm>
          <a:off x="619125" y="16478250"/>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19050</xdr:colOff>
      <xdr:row>49</xdr:row>
      <xdr:rowOff>0</xdr:rowOff>
    </xdr:from>
    <xdr:to>
      <xdr:col>9</xdr:col>
      <xdr:colOff>838200</xdr:colOff>
      <xdr:row>49</xdr:row>
      <xdr:rowOff>0</xdr:rowOff>
    </xdr:to>
    <xdr:sp>
      <xdr:nvSpPr>
        <xdr:cNvPr id="128" name="TextBox 138"/>
        <xdr:cNvSpPr txBox="1">
          <a:spLocks noChangeArrowheads="1"/>
        </xdr:cNvSpPr>
      </xdr:nvSpPr>
      <xdr:spPr>
        <a:xfrm>
          <a:off x="361950" y="803910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a wholly-owned subsidiary of the Company had entered into a Sale and Purchase Agreement  with Batu Tiga Quarry Sdn Bhd for the disposal of nine (9) parcels of freehold lands situated at Mukim Ulu Semenyih, Daerah Ulu Langat, Selangor. The disposal is currently pending completion due to certain conditions precedent has not been duly satisfied or fulfilled.</a:t>
          </a:r>
        </a:p>
      </xdr:txBody>
    </xdr:sp>
    <xdr:clientData/>
  </xdr:twoCellAnchor>
  <xdr:twoCellAnchor>
    <xdr:from>
      <xdr:col>1</xdr:col>
      <xdr:colOff>76200</xdr:colOff>
      <xdr:row>99</xdr:row>
      <xdr:rowOff>0</xdr:rowOff>
    </xdr:from>
    <xdr:to>
      <xdr:col>9</xdr:col>
      <xdr:colOff>828675</xdr:colOff>
      <xdr:row>101</xdr:row>
      <xdr:rowOff>0</xdr:rowOff>
    </xdr:to>
    <xdr:sp>
      <xdr:nvSpPr>
        <xdr:cNvPr id="129" name="TextBox 139"/>
        <xdr:cNvSpPr txBox="1">
          <a:spLocks noChangeArrowheads="1"/>
        </xdr:cNvSpPr>
      </xdr:nvSpPr>
      <xdr:spPr>
        <a:xfrm>
          <a:off x="419100" y="16154400"/>
          <a:ext cx="63341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
</a:t>
          </a:r>
        </a:p>
      </xdr:txBody>
    </xdr:sp>
    <xdr:clientData/>
  </xdr:twoCellAnchor>
  <xdr:twoCellAnchor>
    <xdr:from>
      <xdr:col>2</xdr:col>
      <xdr:colOff>28575</xdr:colOff>
      <xdr:row>78</xdr:row>
      <xdr:rowOff>0</xdr:rowOff>
    </xdr:from>
    <xdr:to>
      <xdr:col>9</xdr:col>
      <xdr:colOff>828675</xdr:colOff>
      <xdr:row>82</xdr:row>
      <xdr:rowOff>9525</xdr:rowOff>
    </xdr:to>
    <xdr:sp>
      <xdr:nvSpPr>
        <xdr:cNvPr id="130" name="TextBox 140"/>
        <xdr:cNvSpPr txBox="1">
          <a:spLocks noChangeArrowheads="1"/>
        </xdr:cNvSpPr>
      </xdr:nvSpPr>
      <xdr:spPr>
        <a:xfrm>
          <a:off x="666750" y="12753975"/>
          <a:ext cx="6086475" cy="657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entered into foreign currency forward contracts to manage exposure to the currency risk for payables which are denominated in a currency other than the functional currency of the Group. The notional amount and maturity date of the foreign currency forward contracts outstanding as at 24th October 2007 are as follows:-</a:t>
          </a:r>
        </a:p>
      </xdr:txBody>
    </xdr:sp>
    <xdr:clientData/>
  </xdr:twoCellAnchor>
  <xdr:twoCellAnchor>
    <xdr:from>
      <xdr:col>2</xdr:col>
      <xdr:colOff>0</xdr:colOff>
      <xdr:row>91</xdr:row>
      <xdr:rowOff>0</xdr:rowOff>
    </xdr:from>
    <xdr:to>
      <xdr:col>9</xdr:col>
      <xdr:colOff>828675</xdr:colOff>
      <xdr:row>95</xdr:row>
      <xdr:rowOff>47625</xdr:rowOff>
    </xdr:to>
    <xdr:sp>
      <xdr:nvSpPr>
        <xdr:cNvPr id="131" name="TextBox 141"/>
        <xdr:cNvSpPr txBox="1">
          <a:spLocks noChangeArrowheads="1"/>
        </xdr:cNvSpPr>
      </xdr:nvSpPr>
      <xdr:spPr>
        <a:xfrm>
          <a:off x="638175" y="14859000"/>
          <a:ext cx="611505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foreign currency contracts are entered into to hedge the Group's purchases in foreign currencies, the contracted rates are used to convert the foreign currency amounts into Ringgit Malaysia. Any gains or losses arising from contracts entered into as hedges of anticipated future transactions are deferred until the dates of such transactions at which time they are included in the measurement of such transactions. </a:t>
          </a:r>
        </a:p>
      </xdr:txBody>
    </xdr:sp>
    <xdr:clientData/>
  </xdr:twoCellAnchor>
  <xdr:twoCellAnchor>
    <xdr:from>
      <xdr:col>2</xdr:col>
      <xdr:colOff>19050</xdr:colOff>
      <xdr:row>90</xdr:row>
      <xdr:rowOff>0</xdr:rowOff>
    </xdr:from>
    <xdr:to>
      <xdr:col>9</xdr:col>
      <xdr:colOff>790575</xdr:colOff>
      <xdr:row>90</xdr:row>
      <xdr:rowOff>19050</xdr:rowOff>
    </xdr:to>
    <xdr:sp>
      <xdr:nvSpPr>
        <xdr:cNvPr id="132" name="TextBox 142"/>
        <xdr:cNvSpPr txBox="1">
          <a:spLocks noChangeArrowheads="1"/>
        </xdr:cNvSpPr>
      </xdr:nvSpPr>
      <xdr:spPr>
        <a:xfrm>
          <a:off x="657225" y="14697075"/>
          <a:ext cx="60579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99</xdr:row>
      <xdr:rowOff>0</xdr:rowOff>
    </xdr:from>
    <xdr:to>
      <xdr:col>10</xdr:col>
      <xdr:colOff>19050</xdr:colOff>
      <xdr:row>99</xdr:row>
      <xdr:rowOff>0</xdr:rowOff>
    </xdr:to>
    <xdr:sp>
      <xdr:nvSpPr>
        <xdr:cNvPr id="133" name="TextBox 143"/>
        <xdr:cNvSpPr txBox="1">
          <a:spLocks noChangeArrowheads="1"/>
        </xdr:cNvSpPr>
      </xdr:nvSpPr>
      <xdr:spPr>
        <a:xfrm>
          <a:off x="409575" y="16154400"/>
          <a:ext cx="6619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 except as disclosed below:-
</a:t>
          </a:r>
        </a:p>
      </xdr:txBody>
    </xdr:sp>
    <xdr:clientData/>
  </xdr:twoCellAnchor>
  <xdr:twoCellAnchor>
    <xdr:from>
      <xdr:col>2</xdr:col>
      <xdr:colOff>38100</xdr:colOff>
      <xdr:row>101</xdr:row>
      <xdr:rowOff>0</xdr:rowOff>
    </xdr:from>
    <xdr:to>
      <xdr:col>9</xdr:col>
      <xdr:colOff>800100</xdr:colOff>
      <xdr:row>101</xdr:row>
      <xdr:rowOff>0</xdr:rowOff>
    </xdr:to>
    <xdr:sp>
      <xdr:nvSpPr>
        <xdr:cNvPr id="134" name="TextBox 144"/>
        <xdr:cNvSpPr txBox="1">
          <a:spLocks noChangeArrowheads="1"/>
        </xdr:cNvSpPr>
      </xdr:nvSpPr>
      <xdr:spPr>
        <a:xfrm>
          <a:off x="676275" y="16478250"/>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Court of Appeal on 21st and 22nd November 2006 allowed the Appellent appeal, set aside the Order for Specific Performance and dismissed the Cross-Appeal which was lodged by the Respondent. In the circumstances, unless the Respondent applies for leave to appeal to the Federal Court against the decision of the Court of Appeal, the claim by the Respondent against the Appellent stands dismissed.</a:t>
          </a:r>
        </a:p>
      </xdr:txBody>
    </xdr:sp>
    <xdr:clientData/>
  </xdr:twoCellAnchor>
  <xdr:twoCellAnchor>
    <xdr:from>
      <xdr:col>2</xdr:col>
      <xdr:colOff>19050</xdr:colOff>
      <xdr:row>101</xdr:row>
      <xdr:rowOff>0</xdr:rowOff>
    </xdr:from>
    <xdr:to>
      <xdr:col>9</xdr:col>
      <xdr:colOff>819150</xdr:colOff>
      <xdr:row>101</xdr:row>
      <xdr:rowOff>0</xdr:rowOff>
    </xdr:to>
    <xdr:sp>
      <xdr:nvSpPr>
        <xdr:cNvPr id="135" name="TextBox 145"/>
        <xdr:cNvSpPr txBox="1">
          <a:spLocks noChangeArrowheads="1"/>
        </xdr:cNvSpPr>
      </xdr:nvSpPr>
      <xdr:spPr>
        <a:xfrm>
          <a:off x="657225" y="16478250"/>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21st November 2006, the Court of Appeal dismissed the Appellent's appeal with costs. 
The liability on the construction cost of RM1.24 million and the estimated interest expenses have been fully provided by the Appellent at the balance sheet date.</a:t>
          </a:r>
        </a:p>
      </xdr:txBody>
    </xdr:sp>
    <xdr:clientData/>
  </xdr:twoCellAnchor>
  <xdr:twoCellAnchor>
    <xdr:from>
      <xdr:col>2</xdr:col>
      <xdr:colOff>19050</xdr:colOff>
      <xdr:row>101</xdr:row>
      <xdr:rowOff>0</xdr:rowOff>
    </xdr:from>
    <xdr:to>
      <xdr:col>9</xdr:col>
      <xdr:colOff>828675</xdr:colOff>
      <xdr:row>101</xdr:row>
      <xdr:rowOff>0</xdr:rowOff>
    </xdr:to>
    <xdr:sp>
      <xdr:nvSpPr>
        <xdr:cNvPr id="136" name="TextBox 146"/>
        <xdr:cNvSpPr txBox="1">
          <a:spLocks noChangeArrowheads="1"/>
        </xdr:cNvSpPr>
      </xdr:nvSpPr>
      <xdr:spPr>
        <a:xfrm>
          <a:off x="657225" y="16478250"/>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Shah Alam High Court has decided on 16th January 2007 that the matter should be referred to Arbitration and that the High Court does not have the jurisdiction to hear the case. The Claimant's solicitors are currently preparing the cause papers to commence the Arbitration process at the Kuala Lumpur Regional Arbitration Centre.</a:t>
          </a:r>
        </a:p>
      </xdr:txBody>
    </xdr:sp>
    <xdr:clientData/>
  </xdr:twoCellAnchor>
  <xdr:twoCellAnchor>
    <xdr:from>
      <xdr:col>2</xdr:col>
      <xdr:colOff>19050</xdr:colOff>
      <xdr:row>101</xdr:row>
      <xdr:rowOff>0</xdr:rowOff>
    </xdr:from>
    <xdr:to>
      <xdr:col>9</xdr:col>
      <xdr:colOff>838200</xdr:colOff>
      <xdr:row>101</xdr:row>
      <xdr:rowOff>0</xdr:rowOff>
    </xdr:to>
    <xdr:sp>
      <xdr:nvSpPr>
        <xdr:cNvPr id="137" name="TextBox 147"/>
        <xdr:cNvSpPr txBox="1">
          <a:spLocks noChangeArrowheads="1"/>
        </xdr:cNvSpPr>
      </xdr:nvSpPr>
      <xdr:spPr>
        <a:xfrm>
          <a:off x="657225" y="164782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January 2007, the Kuala Lumpur High Court granted an Order of Interim Injunction in favour of the Plaintiff wherein the 3rd and 4th Defendants are not allowed to, inter-alia, manufacture, sell and/or distribute the Kickapoo Joy Juice Products pending the conclusion of the hearing of the Writ of Summons taken out by the Plaintiff against the 3rd and 4th Defendant.</a:t>
          </a:r>
        </a:p>
      </xdr:txBody>
    </xdr:sp>
    <xdr:clientData/>
  </xdr:twoCellAnchor>
  <xdr:twoCellAnchor>
    <xdr:from>
      <xdr:col>3</xdr:col>
      <xdr:colOff>0</xdr:colOff>
      <xdr:row>101</xdr:row>
      <xdr:rowOff>0</xdr:rowOff>
    </xdr:from>
    <xdr:to>
      <xdr:col>9</xdr:col>
      <xdr:colOff>742950</xdr:colOff>
      <xdr:row>101</xdr:row>
      <xdr:rowOff>0</xdr:rowOff>
    </xdr:to>
    <xdr:sp>
      <xdr:nvSpPr>
        <xdr:cNvPr id="138" name="TextBox 148"/>
        <xdr:cNvSpPr txBox="1">
          <a:spLocks noChangeArrowheads="1"/>
        </xdr:cNvSpPr>
      </xdr:nvSpPr>
      <xdr:spPr>
        <a:xfrm>
          <a:off x="1038225" y="16478250"/>
          <a:ext cx="5629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Application to the High Court for a stay of Execution in respect of the Injunction ("Stay Application"); and</a:t>
          </a:r>
        </a:p>
      </xdr:txBody>
    </xdr:sp>
    <xdr:clientData/>
  </xdr:twoCellAnchor>
  <xdr:twoCellAnchor>
    <xdr:from>
      <xdr:col>2</xdr:col>
      <xdr:colOff>19050</xdr:colOff>
      <xdr:row>101</xdr:row>
      <xdr:rowOff>0</xdr:rowOff>
    </xdr:from>
    <xdr:to>
      <xdr:col>9</xdr:col>
      <xdr:colOff>838200</xdr:colOff>
      <xdr:row>101</xdr:row>
      <xdr:rowOff>0</xdr:rowOff>
    </xdr:to>
    <xdr:sp>
      <xdr:nvSpPr>
        <xdr:cNvPr id="139" name="TextBox 149"/>
        <xdr:cNvSpPr txBox="1">
          <a:spLocks noChangeArrowheads="1"/>
        </xdr:cNvSpPr>
      </xdr:nvSpPr>
      <xdr:spPr>
        <a:xfrm>
          <a:off x="657225" y="16478250"/>
          <a:ext cx="6105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101</xdr:row>
      <xdr:rowOff>0</xdr:rowOff>
    </xdr:from>
    <xdr:to>
      <xdr:col>10</xdr:col>
      <xdr:colOff>9525</xdr:colOff>
      <xdr:row>101</xdr:row>
      <xdr:rowOff>0</xdr:rowOff>
    </xdr:to>
    <xdr:sp>
      <xdr:nvSpPr>
        <xdr:cNvPr id="140" name="TextBox 150"/>
        <xdr:cNvSpPr txBox="1">
          <a:spLocks noChangeArrowheads="1"/>
        </xdr:cNvSpPr>
      </xdr:nvSpPr>
      <xdr:spPr>
        <a:xfrm>
          <a:off x="638175" y="16478250"/>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Both parties withdraw all claims made against the other and the Claimant has agreed to accept a total of RM8.0 million as full and final settlement of all outstanding due by the Respondent to the Claimant pursuant to the Warehousing &amp; Distribution Services Agreement dated 1st November 2000. </a:t>
          </a:r>
        </a:p>
      </xdr:txBody>
    </xdr:sp>
    <xdr:clientData/>
  </xdr:twoCellAnchor>
  <xdr:twoCellAnchor>
    <xdr:from>
      <xdr:col>2</xdr:col>
      <xdr:colOff>9525</xdr:colOff>
      <xdr:row>101</xdr:row>
      <xdr:rowOff>0</xdr:rowOff>
    </xdr:from>
    <xdr:to>
      <xdr:col>9</xdr:col>
      <xdr:colOff>857250</xdr:colOff>
      <xdr:row>101</xdr:row>
      <xdr:rowOff>0</xdr:rowOff>
    </xdr:to>
    <xdr:sp>
      <xdr:nvSpPr>
        <xdr:cNvPr id="141" name="TextBox 151"/>
        <xdr:cNvSpPr txBox="1">
          <a:spLocks noChangeArrowheads="1"/>
        </xdr:cNvSpPr>
      </xdr:nvSpPr>
      <xdr:spPr>
        <a:xfrm>
          <a:off x="647700" y="164782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18th July 2007, the Arbitrator decided in favor of the Claimant. The Respondent has recently referred the matter to the High Court to review the Arbitrator's decision. </a:t>
          </a:r>
        </a:p>
      </xdr:txBody>
    </xdr:sp>
    <xdr:clientData/>
  </xdr:twoCellAnchor>
  <xdr:twoCellAnchor>
    <xdr:from>
      <xdr:col>1</xdr:col>
      <xdr:colOff>285750</xdr:colOff>
      <xdr:row>101</xdr:row>
      <xdr:rowOff>0</xdr:rowOff>
    </xdr:from>
    <xdr:to>
      <xdr:col>9</xdr:col>
      <xdr:colOff>847725</xdr:colOff>
      <xdr:row>101</xdr:row>
      <xdr:rowOff>0</xdr:rowOff>
    </xdr:to>
    <xdr:sp>
      <xdr:nvSpPr>
        <xdr:cNvPr id="142" name="TextBox 152"/>
        <xdr:cNvSpPr txBox="1">
          <a:spLocks noChangeArrowheads="1"/>
        </xdr:cNvSpPr>
      </xdr:nvSpPr>
      <xdr:spPr>
        <a:xfrm>
          <a:off x="628650" y="164782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a letter from Antah Holdings Berhad ("Antah") dated 13th August 2001, Antah had unconditionally and irrevocably confirmed, undertaken and agreed that in the event the Respondent shall be liable for a sum in excess of RM1.86 million arising out of or in connection with the Claimant's proceedings, Antah shall indemnify and keep the Respondent fully indemnified for all claims, liabilities, losses, damages and/or expenses (including solicitors' costs on a full indemnity basis) in excess of the said RM1.86 million. Nevertheless, RM2.0 million has been provided for in the books of the Respondent.</a:t>
          </a:r>
        </a:p>
      </xdr:txBody>
    </xdr:sp>
    <xdr:clientData/>
  </xdr:twoCellAnchor>
  <xdr:twoCellAnchor>
    <xdr:from>
      <xdr:col>2</xdr:col>
      <xdr:colOff>19050</xdr:colOff>
      <xdr:row>101</xdr:row>
      <xdr:rowOff>0</xdr:rowOff>
    </xdr:from>
    <xdr:to>
      <xdr:col>9</xdr:col>
      <xdr:colOff>847725</xdr:colOff>
      <xdr:row>101</xdr:row>
      <xdr:rowOff>0</xdr:rowOff>
    </xdr:to>
    <xdr:sp>
      <xdr:nvSpPr>
        <xdr:cNvPr id="143" name="TextBox 153"/>
        <xdr:cNvSpPr txBox="1">
          <a:spLocks noChangeArrowheads="1"/>
        </xdr:cNvSpPr>
      </xdr:nvSpPr>
      <xdr:spPr>
        <a:xfrm>
          <a:off x="657225" y="164782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June 2007, the Court turn down the Defendants' application for a stay of execution of the injuction as it would defeat the injunction granted on 30th January 2007. The Defendants' solicitors are filing an appeal to the Court of Appeal over the High Court's decision and the matter should be heard by the Court of Appeal on 21st August 2007.</a:t>
          </a:r>
        </a:p>
      </xdr:txBody>
    </xdr:sp>
    <xdr:clientData/>
  </xdr:twoCellAnchor>
  <xdr:twoCellAnchor>
    <xdr:from>
      <xdr:col>0</xdr:col>
      <xdr:colOff>323850</xdr:colOff>
      <xdr:row>15</xdr:row>
      <xdr:rowOff>0</xdr:rowOff>
    </xdr:from>
    <xdr:to>
      <xdr:col>10</xdr:col>
      <xdr:colOff>9525</xdr:colOff>
      <xdr:row>15</xdr:row>
      <xdr:rowOff>0</xdr:rowOff>
    </xdr:to>
    <xdr:sp>
      <xdr:nvSpPr>
        <xdr:cNvPr id="144" name="TextBox 154"/>
        <xdr:cNvSpPr txBox="1">
          <a:spLocks noChangeArrowheads="1"/>
        </xdr:cNvSpPr>
      </xdr:nvSpPr>
      <xdr:spPr>
        <a:xfrm>
          <a:off x="323850" y="249555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Overall, the Group recorded profit before tax of RM0.87 million (comprised of pre-tax profit of RM8.1 million from continuing operations and pre-tax loss of RM7.23 million from discontinued operation) for the quarter under review as compared to the profit before tax of RM4.97 (comprised of pre-tax profit of RM4.99 million from continue operations and pre-tax loss of RM14,000 from discontinued operation) in the preceding year corresponding period. The decrease was mainly due to the discontinued operation arising from the Proposed Divestment as disclosed in Note A12.</a:t>
          </a:r>
        </a:p>
      </xdr:txBody>
    </xdr:sp>
    <xdr:clientData/>
  </xdr:twoCellAnchor>
  <xdr:twoCellAnchor>
    <xdr:from>
      <xdr:col>1</xdr:col>
      <xdr:colOff>0</xdr:colOff>
      <xdr:row>15</xdr:row>
      <xdr:rowOff>0</xdr:rowOff>
    </xdr:from>
    <xdr:to>
      <xdr:col>9</xdr:col>
      <xdr:colOff>819150</xdr:colOff>
      <xdr:row>15</xdr:row>
      <xdr:rowOff>0</xdr:rowOff>
    </xdr:to>
    <xdr:sp>
      <xdr:nvSpPr>
        <xdr:cNvPr id="145" name="TextBox 155"/>
        <xdr:cNvSpPr txBox="1">
          <a:spLocks noChangeArrowheads="1"/>
        </xdr:cNvSpPr>
      </xdr:nvSpPr>
      <xdr:spPr>
        <a:xfrm>
          <a:off x="342900" y="249555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Quarries division has been classified under Discontinued Operation, recorded loss before tax of RM7.23 million during the period under review as compared to RM14,000 in the previous year corresponding period. The increase in losses was mainly due to the recognition of impairment loss of lands RM12.56 million which was partly mitigated by the profit from disposal of CIQM and MP of RM5.38 million.
</a:t>
          </a:r>
        </a:p>
      </xdr:txBody>
    </xdr:sp>
    <xdr:clientData/>
  </xdr:twoCellAnchor>
  <xdr:twoCellAnchor>
    <xdr:from>
      <xdr:col>0</xdr:col>
      <xdr:colOff>333375</xdr:colOff>
      <xdr:row>15</xdr:row>
      <xdr:rowOff>0</xdr:rowOff>
    </xdr:from>
    <xdr:to>
      <xdr:col>10</xdr:col>
      <xdr:colOff>9525</xdr:colOff>
      <xdr:row>15</xdr:row>
      <xdr:rowOff>0</xdr:rowOff>
    </xdr:to>
    <xdr:sp>
      <xdr:nvSpPr>
        <xdr:cNvPr id="146" name="TextBox 156"/>
        <xdr:cNvSpPr txBox="1">
          <a:spLocks noChangeArrowheads="1"/>
        </xdr:cNvSpPr>
      </xdr:nvSpPr>
      <xdr:spPr>
        <a:xfrm>
          <a:off x="333375" y="249555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Quarries division has been classified under Discontinued Operation, recorded loss before tax of RM7.23 million during the period under review as compared to RM14,000 in the previous year corresponding period. The increase in losses was mainly due to the recognition of impairment loss of lands of RM12.56 million which was partly mitigated by the profit from disposal of CIQM and MP of RM5.38 million.</a:t>
          </a:r>
        </a:p>
      </xdr:txBody>
    </xdr:sp>
    <xdr:clientData/>
  </xdr:twoCellAnchor>
  <xdr:twoCellAnchor>
    <xdr:from>
      <xdr:col>1</xdr:col>
      <xdr:colOff>9525</xdr:colOff>
      <xdr:row>8</xdr:row>
      <xdr:rowOff>0</xdr:rowOff>
    </xdr:from>
    <xdr:to>
      <xdr:col>9</xdr:col>
      <xdr:colOff>857250</xdr:colOff>
      <xdr:row>10</xdr:row>
      <xdr:rowOff>9525</xdr:rowOff>
    </xdr:to>
    <xdr:sp>
      <xdr:nvSpPr>
        <xdr:cNvPr id="147" name="TextBox 157"/>
        <xdr:cNvSpPr txBox="1">
          <a:spLocks noChangeArrowheads="1"/>
        </xdr:cNvSpPr>
      </xdr:nvSpPr>
      <xdr:spPr>
        <a:xfrm>
          <a:off x="352425" y="1362075"/>
          <a:ext cx="642937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an increase of 4.79% over the preceding year corresponding period attributable mainly from the beverages division.</a:t>
          </a:r>
        </a:p>
      </xdr:txBody>
    </xdr:sp>
    <xdr:clientData/>
  </xdr:twoCellAnchor>
  <xdr:twoCellAnchor>
    <xdr:from>
      <xdr:col>1</xdr:col>
      <xdr:colOff>28575</xdr:colOff>
      <xdr:row>11</xdr:row>
      <xdr:rowOff>9525</xdr:rowOff>
    </xdr:from>
    <xdr:to>
      <xdr:col>9</xdr:col>
      <xdr:colOff>857250</xdr:colOff>
      <xdr:row>14</xdr:row>
      <xdr:rowOff>28575</xdr:rowOff>
    </xdr:to>
    <xdr:sp>
      <xdr:nvSpPr>
        <xdr:cNvPr id="148" name="TextBox 158"/>
        <xdr:cNvSpPr txBox="1">
          <a:spLocks noChangeArrowheads="1"/>
        </xdr:cNvSpPr>
      </xdr:nvSpPr>
      <xdr:spPr>
        <a:xfrm>
          <a:off x="371475" y="1857375"/>
          <a:ext cx="641032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reported a profit before tax of RM3.071 million compared to RM1.918 million in the preceding period which was attributable to higher revenue derived from better market penetration in all sales channels and improvement in gross profit margin. </a:t>
          </a:r>
        </a:p>
      </xdr:txBody>
    </xdr:sp>
    <xdr:clientData/>
  </xdr:twoCellAnchor>
  <xdr:twoCellAnchor>
    <xdr:from>
      <xdr:col>1</xdr:col>
      <xdr:colOff>38100</xdr:colOff>
      <xdr:row>16</xdr:row>
      <xdr:rowOff>19050</xdr:rowOff>
    </xdr:from>
    <xdr:to>
      <xdr:col>10</xdr:col>
      <xdr:colOff>0</xdr:colOff>
      <xdr:row>19</xdr:row>
      <xdr:rowOff>66675</xdr:rowOff>
    </xdr:to>
    <xdr:sp>
      <xdr:nvSpPr>
        <xdr:cNvPr id="149" name="TextBox 159"/>
        <xdr:cNvSpPr txBox="1">
          <a:spLocks noChangeArrowheads="1"/>
        </xdr:cNvSpPr>
      </xdr:nvSpPr>
      <xdr:spPr>
        <a:xfrm>
          <a:off x="381000" y="2676525"/>
          <a:ext cx="662940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RM3.071 million represents a decrease of 62.07% over the preceding quarter's profit before tax of RM8.097 million. The preceding quarter profit was mainly due to the writeback of a settlement payment of a legal case.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61"/>
  <sheetViews>
    <sheetView workbookViewId="0" topLeftCell="A38">
      <selection activeCell="M62" sqref="M62"/>
    </sheetView>
  </sheetViews>
  <sheetFormatPr defaultColWidth="9.140625" defaultRowHeight="12.75"/>
  <cols>
    <col min="1" max="1" width="2.421875" style="1" customWidth="1"/>
    <col min="2" max="2" width="3.28125" style="1" customWidth="1"/>
    <col min="3" max="3" width="9.140625" style="1" customWidth="1"/>
    <col min="4" max="4" width="21.710937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4.140625" style="1" customWidth="1"/>
    <col min="12" max="12" width="2.57421875" style="1" customWidth="1"/>
    <col min="13" max="13" width="9.140625" style="1" customWidth="1"/>
    <col min="14" max="15" width="10.140625" style="1" bestFit="1" customWidth="1"/>
    <col min="16" max="16384" width="9.140625" style="1" customWidth="1"/>
  </cols>
  <sheetData>
    <row r="1" ht="12.75">
      <c r="K1" s="53"/>
    </row>
    <row r="2" spans="1:5" ht="15.75">
      <c r="A2" s="16" t="s">
        <v>34</v>
      </c>
      <c r="B2" s="7"/>
      <c r="D2"/>
      <c r="E2" s="42" t="s">
        <v>87</v>
      </c>
    </row>
    <row r="3" spans="1:2" ht="12.75">
      <c r="A3" s="12" t="s">
        <v>1</v>
      </c>
      <c r="B3" s="8" t="s">
        <v>254</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255</v>
      </c>
    </row>
    <row r="7" ht="12.75">
      <c r="A7" s="4" t="s">
        <v>221</v>
      </c>
    </row>
    <row r="9" ht="18.75">
      <c r="A9" s="17" t="s">
        <v>188</v>
      </c>
    </row>
    <row r="10" ht="12.75">
      <c r="A10" s="4"/>
    </row>
    <row r="11" spans="5:11" ht="12.75">
      <c r="E11" s="90" t="s">
        <v>29</v>
      </c>
      <c r="F11" s="90"/>
      <c r="G11" s="90"/>
      <c r="I11" s="90" t="s">
        <v>32</v>
      </c>
      <c r="J11" s="90"/>
      <c r="K11" s="90"/>
    </row>
    <row r="12" spans="5:11" ht="12.75">
      <c r="E12" s="10" t="s">
        <v>27</v>
      </c>
      <c r="F12" s="10"/>
      <c r="G12" s="10" t="s">
        <v>27</v>
      </c>
      <c r="I12" s="10" t="s">
        <v>30</v>
      </c>
      <c r="J12" s="10"/>
      <c r="K12" s="10" t="s">
        <v>30</v>
      </c>
    </row>
    <row r="13" spans="5:11" ht="12.75">
      <c r="E13" s="10" t="s">
        <v>28</v>
      </c>
      <c r="F13" s="10"/>
      <c r="G13" s="10" t="s">
        <v>28</v>
      </c>
      <c r="I13" s="10" t="s">
        <v>31</v>
      </c>
      <c r="J13" s="10"/>
      <c r="K13" s="10" t="s">
        <v>31</v>
      </c>
    </row>
    <row r="14" spans="5:11" ht="12.75">
      <c r="E14" s="33" t="s">
        <v>256</v>
      </c>
      <c r="F14" s="33"/>
      <c r="G14" s="33" t="s">
        <v>257</v>
      </c>
      <c r="H14" s="2"/>
      <c r="I14" s="33" t="str">
        <f>+E14</f>
        <v>30.09.2007</v>
      </c>
      <c r="J14" s="33"/>
      <c r="K14" s="33" t="str">
        <f>+G14</f>
        <v>30.09.2006</v>
      </c>
    </row>
    <row r="15" spans="5:14" ht="12.75">
      <c r="E15" s="10" t="s">
        <v>33</v>
      </c>
      <c r="F15" s="2"/>
      <c r="G15" s="10" t="s">
        <v>33</v>
      </c>
      <c r="I15" s="10" t="s">
        <v>33</v>
      </c>
      <c r="J15" s="2"/>
      <c r="K15" s="10" t="s">
        <v>33</v>
      </c>
      <c r="N15" s="73" t="s">
        <v>94</v>
      </c>
    </row>
    <row r="16" spans="14:16" ht="12.75">
      <c r="N16" s="6"/>
      <c r="O16" s="6"/>
      <c r="P16" s="6"/>
    </row>
    <row r="17" spans="2:16" ht="12.75">
      <c r="B17" s="63" t="s">
        <v>230</v>
      </c>
      <c r="N17" s="6"/>
      <c r="O17" s="6"/>
      <c r="P17" s="6"/>
    </row>
    <row r="18" spans="2:16" ht="12.75">
      <c r="B18" s="1" t="s">
        <v>0</v>
      </c>
      <c r="E18" s="1">
        <v>71156</v>
      </c>
      <c r="G18" s="1">
        <v>67902</v>
      </c>
      <c r="I18" s="1">
        <v>71156</v>
      </c>
      <c r="K18" s="1">
        <v>67902</v>
      </c>
      <c r="N18" s="6"/>
      <c r="O18" s="6"/>
      <c r="P18" s="6"/>
    </row>
    <row r="19" spans="2:16" ht="12.75">
      <c r="B19" s="4" t="s">
        <v>4</v>
      </c>
      <c r="E19" s="3">
        <v>-39248</v>
      </c>
      <c r="F19" s="6"/>
      <c r="G19" s="3">
        <v>-39303</v>
      </c>
      <c r="I19" s="3">
        <v>-39248</v>
      </c>
      <c r="J19" s="6"/>
      <c r="K19" s="3">
        <v>-39303</v>
      </c>
      <c r="N19" s="6"/>
      <c r="O19" s="6"/>
      <c r="P19" s="6"/>
    </row>
    <row r="20" spans="14:16" ht="12.75">
      <c r="N20" s="6"/>
      <c r="O20" s="6"/>
      <c r="P20" s="6"/>
    </row>
    <row r="21" spans="2:16" ht="12.75">
      <c r="B21" s="4" t="s">
        <v>5</v>
      </c>
      <c r="E21" s="1">
        <f>SUM(E18:E19)</f>
        <v>31908</v>
      </c>
      <c r="G21" s="1">
        <f>SUM(G18:G19)</f>
        <v>28599</v>
      </c>
      <c r="I21" s="1">
        <f>SUM(I18:I19)</f>
        <v>31908</v>
      </c>
      <c r="K21" s="1">
        <f>SUM(K18:K19)</f>
        <v>28599</v>
      </c>
      <c r="N21" s="6"/>
      <c r="O21" s="6"/>
      <c r="P21" s="6"/>
    </row>
    <row r="22" spans="14:16" ht="12.75">
      <c r="N22" s="6"/>
      <c r="O22" s="6"/>
      <c r="P22" s="6"/>
    </row>
    <row r="23" spans="2:16" ht="12.75">
      <c r="B23" s="4" t="s">
        <v>157</v>
      </c>
      <c r="E23" s="1">
        <v>125</v>
      </c>
      <c r="G23" s="1">
        <v>549</v>
      </c>
      <c r="I23" s="1">
        <v>125</v>
      </c>
      <c r="K23" s="1">
        <v>549</v>
      </c>
      <c r="N23" s="6"/>
      <c r="O23" s="6"/>
      <c r="P23" s="6"/>
    </row>
    <row r="24" spans="2:21" ht="12.75">
      <c r="B24" s="4" t="s">
        <v>155</v>
      </c>
      <c r="E24" s="1">
        <v>-20682</v>
      </c>
      <c r="G24" s="68">
        <v>-19462</v>
      </c>
      <c r="I24" s="1">
        <v>-20682</v>
      </c>
      <c r="K24" s="68">
        <v>-19462</v>
      </c>
      <c r="N24" s="6"/>
      <c r="O24" s="6"/>
      <c r="P24" s="6"/>
      <c r="U24" s="4" t="s">
        <v>94</v>
      </c>
    </row>
    <row r="25" spans="2:21" ht="12.75">
      <c r="B25" s="4" t="s">
        <v>156</v>
      </c>
      <c r="E25" s="1">
        <v>-6376</v>
      </c>
      <c r="G25" s="1">
        <v>-6583</v>
      </c>
      <c r="I25" s="1">
        <v>-6376</v>
      </c>
      <c r="K25" s="1">
        <v>-6583</v>
      </c>
      <c r="N25" s="6"/>
      <c r="O25" s="6"/>
      <c r="P25" s="6"/>
      <c r="U25" s="4"/>
    </row>
    <row r="26" spans="2:16" ht="12.75">
      <c r="B26" s="4" t="s">
        <v>2</v>
      </c>
      <c r="E26" s="3">
        <v>-1081</v>
      </c>
      <c r="F26" s="6"/>
      <c r="G26" s="3">
        <v>-1185</v>
      </c>
      <c r="I26" s="3">
        <v>-1081</v>
      </c>
      <c r="J26" s="6"/>
      <c r="K26" s="3">
        <v>-1185</v>
      </c>
      <c r="N26" s="6"/>
      <c r="O26" s="6"/>
      <c r="P26" s="6"/>
    </row>
    <row r="27" spans="2:16" ht="12.75">
      <c r="B27" s="4"/>
      <c r="N27" s="6"/>
      <c r="O27" s="6"/>
      <c r="P27" s="6"/>
    </row>
    <row r="28" spans="2:16" ht="12.75">
      <c r="B28" s="63" t="s">
        <v>301</v>
      </c>
      <c r="E28" s="1">
        <f>SUM(E21:E26)</f>
        <v>3894</v>
      </c>
      <c r="G28" s="1">
        <f>SUM(G21:G26)</f>
        <v>1918</v>
      </c>
      <c r="I28" s="1">
        <f>SUM(I21:I26)</f>
        <v>3894</v>
      </c>
      <c r="K28" s="1">
        <f>SUM(K21:K26)</f>
        <v>1918</v>
      </c>
      <c r="N28" s="6"/>
      <c r="O28" s="6"/>
      <c r="P28" s="6"/>
    </row>
    <row r="29" spans="14:16" ht="12.75">
      <c r="N29" s="6"/>
      <c r="O29" s="6"/>
      <c r="P29" s="6"/>
    </row>
    <row r="30" spans="2:16" ht="12.75">
      <c r="B30" s="4" t="s">
        <v>232</v>
      </c>
      <c r="E30" s="43">
        <v>-823</v>
      </c>
      <c r="F30" s="6"/>
      <c r="G30" s="3">
        <v>-291</v>
      </c>
      <c r="I30" s="43">
        <v>-823</v>
      </c>
      <c r="J30" s="6"/>
      <c r="K30" s="3">
        <v>-291</v>
      </c>
      <c r="N30" s="6"/>
      <c r="O30" s="6"/>
      <c r="P30" s="6"/>
    </row>
    <row r="31" spans="2:16" ht="12.75">
      <c r="B31" s="63" t="s">
        <v>302</v>
      </c>
      <c r="C31" s="63"/>
      <c r="E31" s="6"/>
      <c r="F31" s="6"/>
      <c r="G31" s="6"/>
      <c r="I31" s="6"/>
      <c r="J31" s="6"/>
      <c r="K31" s="6"/>
      <c r="N31" s="6"/>
      <c r="O31" s="6"/>
      <c r="P31" s="6"/>
    </row>
    <row r="32" spans="2:16" ht="12.75">
      <c r="B32" s="63"/>
      <c r="C32" s="63" t="s">
        <v>231</v>
      </c>
      <c r="E32" s="6">
        <f>SUM(E27:E30)</f>
        <v>3071</v>
      </c>
      <c r="F32" s="6"/>
      <c r="G32" s="6">
        <f>SUM(G27:G30)</f>
        <v>1627</v>
      </c>
      <c r="H32" s="6"/>
      <c r="I32" s="6">
        <f>SUM(I27:I30)</f>
        <v>3071</v>
      </c>
      <c r="J32" s="6"/>
      <c r="K32" s="6">
        <f>SUM(K27:K30)</f>
        <v>1627</v>
      </c>
      <c r="N32" s="6"/>
      <c r="O32" s="6"/>
      <c r="P32" s="6"/>
    </row>
    <row r="33" spans="5:16" ht="12.75">
      <c r="E33" s="6"/>
      <c r="G33" s="6"/>
      <c r="I33" s="6"/>
      <c r="K33" s="6"/>
      <c r="N33" s="6"/>
      <c r="O33" s="6"/>
      <c r="P33" s="6"/>
    </row>
    <row r="34" spans="2:16" ht="12.75">
      <c r="B34" s="4"/>
      <c r="E34" s="6"/>
      <c r="G34" s="6"/>
      <c r="I34" s="6"/>
      <c r="K34" s="6"/>
      <c r="N34" s="6"/>
      <c r="O34" s="6"/>
      <c r="P34" s="6"/>
    </row>
    <row r="35" spans="2:16" ht="12.75">
      <c r="B35" s="63" t="s">
        <v>246</v>
      </c>
      <c r="E35" s="6"/>
      <c r="G35" s="6"/>
      <c r="I35" s="6"/>
      <c r="K35" s="6"/>
      <c r="N35" s="6"/>
      <c r="O35" s="6"/>
      <c r="P35" s="6"/>
    </row>
    <row r="36" spans="2:16" ht="12.75">
      <c r="B36" s="44" t="s">
        <v>302</v>
      </c>
      <c r="E36" s="6"/>
      <c r="G36" s="6"/>
      <c r="I36" s="6"/>
      <c r="K36" s="6"/>
      <c r="N36" s="6"/>
      <c r="O36" s="6"/>
      <c r="P36" s="6"/>
    </row>
    <row r="37" spans="2:16" ht="12.75">
      <c r="B37" s="4"/>
      <c r="C37" s="4" t="s">
        <v>251</v>
      </c>
      <c r="E37" s="3">
        <v>32</v>
      </c>
      <c r="G37" s="3">
        <v>149</v>
      </c>
      <c r="I37" s="3">
        <v>32</v>
      </c>
      <c r="K37" s="3">
        <v>149</v>
      </c>
      <c r="N37" s="6"/>
      <c r="O37" s="6"/>
      <c r="P37" s="6"/>
    </row>
    <row r="38" spans="2:16" ht="12.75">
      <c r="B38" s="4"/>
      <c r="C38" s="4"/>
      <c r="E38" s="6"/>
      <c r="G38" s="6"/>
      <c r="I38" s="6"/>
      <c r="K38" s="6"/>
      <c r="N38" s="6"/>
      <c r="O38" s="6"/>
      <c r="P38" s="6"/>
    </row>
    <row r="39" spans="2:16" ht="13.5" thickBot="1">
      <c r="B39" s="63" t="s">
        <v>299</v>
      </c>
      <c r="E39" s="79">
        <f>SUM(E32:E37)</f>
        <v>3103</v>
      </c>
      <c r="G39" s="79">
        <f>SUM(G32:G37)</f>
        <v>1776</v>
      </c>
      <c r="I39" s="79">
        <f>SUM(I32:I37)</f>
        <v>3103</v>
      </c>
      <c r="K39" s="79">
        <f>SUM(K32:K37)</f>
        <v>1776</v>
      </c>
      <c r="N39" s="6"/>
      <c r="O39" s="6"/>
      <c r="P39" s="6"/>
    </row>
    <row r="40" spans="2:16" ht="13.5" thickTop="1">
      <c r="B40" s="4"/>
      <c r="E40" s="56"/>
      <c r="G40" s="56"/>
      <c r="I40" s="56"/>
      <c r="K40" s="56"/>
      <c r="N40" s="6"/>
      <c r="O40" s="6"/>
      <c r="P40" s="6"/>
    </row>
    <row r="41" spans="2:16" ht="12.75">
      <c r="B41" s="4" t="s">
        <v>158</v>
      </c>
      <c r="N41" s="6"/>
      <c r="O41" s="6"/>
      <c r="P41" s="6"/>
    </row>
    <row r="42" spans="3:16" ht="12.75">
      <c r="C42" s="4" t="s">
        <v>159</v>
      </c>
      <c r="E42" s="1">
        <v>3107</v>
      </c>
      <c r="G42" s="1">
        <v>1776</v>
      </c>
      <c r="I42" s="1">
        <v>3107</v>
      </c>
      <c r="K42" s="1">
        <v>1776</v>
      </c>
      <c r="N42" s="6"/>
      <c r="O42" s="6"/>
      <c r="P42" s="6"/>
    </row>
    <row r="43" spans="3:16" ht="12.75">
      <c r="C43" s="4" t="s">
        <v>122</v>
      </c>
      <c r="E43" s="3">
        <v>-4</v>
      </c>
      <c r="F43" s="6"/>
      <c r="G43" s="65">
        <v>0</v>
      </c>
      <c r="I43" s="3">
        <v>-4</v>
      </c>
      <c r="J43" s="6"/>
      <c r="K43" s="65">
        <v>0</v>
      </c>
      <c r="N43" s="6"/>
      <c r="O43" s="6"/>
      <c r="P43" s="6"/>
    </row>
    <row r="44" spans="2:16" ht="12.75">
      <c r="B44" s="4"/>
      <c r="E44" s="6"/>
      <c r="F44" s="6"/>
      <c r="G44" s="6"/>
      <c r="I44" s="6"/>
      <c r="J44" s="6"/>
      <c r="K44" s="6"/>
      <c r="N44" s="6"/>
      <c r="O44" s="6"/>
      <c r="P44" s="6"/>
    </row>
    <row r="45" spans="2:16" ht="13.5" thickBot="1">
      <c r="B45" s="4"/>
      <c r="E45" s="9">
        <f>SUM(E42:E44)</f>
        <v>3103</v>
      </c>
      <c r="F45" s="6"/>
      <c r="G45" s="9">
        <f>SUM(G42:G44)</f>
        <v>1776</v>
      </c>
      <c r="I45" s="9">
        <f>SUM(I42:I44)</f>
        <v>3103</v>
      </c>
      <c r="J45" s="6"/>
      <c r="K45" s="9">
        <f>SUM(K42:K44)</f>
        <v>1776</v>
      </c>
      <c r="N45" s="6"/>
      <c r="O45" s="6"/>
      <c r="P45" s="6"/>
    </row>
    <row r="46" spans="14:16" ht="13.5" thickTop="1">
      <c r="N46" s="6"/>
      <c r="O46" s="6"/>
      <c r="P46" s="6"/>
    </row>
    <row r="47" spans="5:16" ht="12.75">
      <c r="E47" s="10" t="s">
        <v>88</v>
      </c>
      <c r="G47" s="10" t="s">
        <v>88</v>
      </c>
      <c r="I47" s="10" t="s">
        <v>88</v>
      </c>
      <c r="K47" s="10" t="s">
        <v>88</v>
      </c>
      <c r="N47" s="6"/>
      <c r="O47" s="6"/>
      <c r="P47" s="6"/>
    </row>
    <row r="48" ht="12.75">
      <c r="B48" s="4" t="s">
        <v>247</v>
      </c>
    </row>
    <row r="49" ht="12.75">
      <c r="B49" s="66" t="s">
        <v>183</v>
      </c>
    </row>
    <row r="50" spans="2:12" ht="12.75">
      <c r="B50" s="5"/>
      <c r="C50" s="5" t="s">
        <v>248</v>
      </c>
      <c r="E50" s="45">
        <f>+'NTA-B'!G123</f>
        <v>2.369470784756996</v>
      </c>
      <c r="F50" s="38"/>
      <c r="G50" s="34">
        <f>+'NTA-B'!H123</f>
        <v>1.2553334310646802</v>
      </c>
      <c r="H50" s="49"/>
      <c r="I50" s="45">
        <f>+'NTA-B'!I123</f>
        <v>2.369470784756996</v>
      </c>
      <c r="J50" s="38"/>
      <c r="K50" s="34">
        <f>+'NTA-B'!J123</f>
        <v>1.2553334310646802</v>
      </c>
      <c r="L50" s="5"/>
    </row>
    <row r="51" spans="2:12" ht="12.75">
      <c r="B51" s="5"/>
      <c r="C51" s="5" t="s">
        <v>249</v>
      </c>
      <c r="E51" s="45">
        <f>+'NTA-B'!G124</f>
        <v>0.02777627751587491</v>
      </c>
      <c r="F51" s="38"/>
      <c r="G51" s="34">
        <f>+'NTA-B'!H124</f>
        <v>0.11496292638514896</v>
      </c>
      <c r="H51" s="49"/>
      <c r="I51" s="45">
        <f>+'NTA-B'!I124</f>
        <v>0.02777627751587491</v>
      </c>
      <c r="J51" s="38"/>
      <c r="K51" s="34">
        <f>+'NTA-B'!J124</f>
        <v>0.11496292638514896</v>
      </c>
      <c r="L51" s="5"/>
    </row>
    <row r="52" spans="2:12" ht="13.5" thickBot="1">
      <c r="B52" s="5"/>
      <c r="C52" s="4"/>
      <c r="E52" s="81">
        <f>SUM(E50:E51)</f>
        <v>2.397247062272871</v>
      </c>
      <c r="F52" s="38"/>
      <c r="G52" s="81">
        <f>SUM(G50:G51)</f>
        <v>1.3702963574498292</v>
      </c>
      <c r="H52" s="49"/>
      <c r="I52" s="81">
        <f>SUM(I50:I51)</f>
        <v>2.397247062272871</v>
      </c>
      <c r="J52" s="38"/>
      <c r="K52" s="81">
        <f>SUM(K50:K51)</f>
        <v>1.3702963574498292</v>
      </c>
      <c r="L52" s="5"/>
    </row>
    <row r="53" spans="2:12" ht="13.5" thickTop="1">
      <c r="B53" s="5"/>
      <c r="C53" s="4"/>
      <c r="E53" s="45"/>
      <c r="F53" s="38"/>
      <c r="G53" s="34"/>
      <c r="H53" s="49"/>
      <c r="I53" s="45"/>
      <c r="J53" s="38"/>
      <c r="K53" s="34"/>
      <c r="L53" s="5"/>
    </row>
    <row r="54" spans="2:11" ht="13.5" thickBot="1">
      <c r="B54" s="4" t="s">
        <v>104</v>
      </c>
      <c r="E54" s="85">
        <v>0</v>
      </c>
      <c r="F54" s="38"/>
      <c r="G54" s="86">
        <v>0</v>
      </c>
      <c r="H54" s="38"/>
      <c r="I54" s="85">
        <v>0</v>
      </c>
      <c r="J54" s="38"/>
      <c r="K54" s="86">
        <v>0</v>
      </c>
    </row>
    <row r="55" spans="2:11" ht="13.5" thickTop="1">
      <c r="B55" s="5"/>
      <c r="C55" s="4"/>
      <c r="E55" s="45"/>
      <c r="F55" s="38"/>
      <c r="G55" s="34"/>
      <c r="H55" s="38"/>
      <c r="I55" s="45"/>
      <c r="J55" s="38"/>
      <c r="K55" s="34"/>
    </row>
    <row r="56" spans="2:11" ht="12.75">
      <c r="B56" s="4" t="s">
        <v>152</v>
      </c>
      <c r="C56" s="4"/>
      <c r="E56" s="45"/>
      <c r="F56" s="38"/>
      <c r="G56" s="34"/>
      <c r="H56" s="38"/>
      <c r="I56" s="45"/>
      <c r="J56" s="38"/>
      <c r="K56" s="34"/>
    </row>
    <row r="57" spans="2:11" ht="12.75">
      <c r="B57" s="5"/>
      <c r="C57" s="4"/>
      <c r="E57" s="45"/>
      <c r="F57" s="38"/>
      <c r="G57" s="34"/>
      <c r="H57" s="38"/>
      <c r="I57" s="45"/>
      <c r="J57" s="38"/>
      <c r="K57" s="34"/>
    </row>
    <row r="58" spans="2:11" ht="12.75">
      <c r="B58" s="5"/>
      <c r="C58" s="4"/>
      <c r="E58" s="45"/>
      <c r="F58" s="38"/>
      <c r="G58" s="34"/>
      <c r="H58" s="38"/>
      <c r="I58" s="45"/>
      <c r="J58" s="38"/>
      <c r="K58" s="34"/>
    </row>
    <row r="59" spans="2:11" ht="12.75">
      <c r="B59" s="8"/>
      <c r="C59" s="4"/>
      <c r="E59" s="45"/>
      <c r="F59" s="38"/>
      <c r="G59" s="34"/>
      <c r="H59" s="38"/>
      <c r="I59" s="45"/>
      <c r="J59" s="38"/>
      <c r="K59" s="34"/>
    </row>
    <row r="60" spans="2:11" ht="12.75">
      <c r="B60" s="8"/>
      <c r="C60" s="4"/>
      <c r="E60" s="45"/>
      <c r="F60" s="38"/>
      <c r="G60" s="34"/>
      <c r="H60" s="38"/>
      <c r="I60" s="45"/>
      <c r="J60" s="38"/>
      <c r="K60" s="34"/>
    </row>
    <row r="61" spans="2:11" ht="12.75">
      <c r="B61" s="8"/>
      <c r="C61" s="4"/>
      <c r="E61" s="45"/>
      <c r="F61" s="38"/>
      <c r="G61" s="34"/>
      <c r="H61" s="38"/>
      <c r="I61" s="45"/>
      <c r="J61" s="38"/>
      <c r="K61" s="34"/>
    </row>
  </sheetData>
  <mergeCells count="2">
    <mergeCell ref="E11:G11"/>
    <mergeCell ref="I11:K11"/>
  </mergeCells>
  <printOptions horizontalCentered="1"/>
  <pageMargins left="0.75" right="0.75" top="0.5" bottom="0.5" header="0.5" footer="0.5"/>
  <pageSetup fitToHeight="1" fitToWidth="1" horizontalDpi="600" verticalDpi="600" orientation="portrait" scale="9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74"/>
  <sheetViews>
    <sheetView workbookViewId="0" topLeftCell="A44">
      <selection activeCell="G16" sqref="G16"/>
    </sheetView>
  </sheetViews>
  <sheetFormatPr defaultColWidth="9.140625" defaultRowHeight="12.75"/>
  <cols>
    <col min="1" max="1" width="3.140625" style="1" customWidth="1"/>
    <col min="2" max="3" width="9.140625" style="1" customWidth="1"/>
    <col min="4" max="4" width="12.00390625" style="1" customWidth="1"/>
    <col min="5" max="5" width="12.57421875" style="1" customWidth="1"/>
    <col min="6" max="6" width="9.57421875" style="1" customWidth="1"/>
    <col min="7" max="7" width="13.8515625" style="1" customWidth="1"/>
    <col min="8" max="8" width="3.28125" style="1" customWidth="1"/>
    <col min="9" max="9" width="13.00390625" style="1" customWidth="1"/>
    <col min="10" max="10" width="1.7109375" style="1" customWidth="1"/>
    <col min="11" max="11" width="9.140625" style="1" customWidth="1"/>
    <col min="12" max="12" width="10.28125" style="1" bestFit="1" customWidth="1"/>
    <col min="13" max="16384" width="9.140625" style="1" customWidth="1"/>
  </cols>
  <sheetData>
    <row r="1" spans="9:10" ht="12.75">
      <c r="I1" s="91"/>
      <c r="J1" s="91"/>
    </row>
    <row r="2" spans="1:5" ht="15.75">
      <c r="A2" s="16" t="s">
        <v>34</v>
      </c>
      <c r="E2" s="42" t="s">
        <v>87</v>
      </c>
    </row>
    <row r="3" spans="1:2" ht="12.75">
      <c r="A3" s="30" t="s">
        <v>1</v>
      </c>
      <c r="B3" s="8" t="str">
        <f>+'IS'!B3</f>
        <v>Quarterly Report on consolidated results for the first financial quarter ended 30th September 2007</v>
      </c>
    </row>
    <row r="4" spans="1:10" ht="13.5" thickBot="1">
      <c r="A4" s="31"/>
      <c r="B4" s="32"/>
      <c r="C4" s="11"/>
      <c r="D4" s="11"/>
      <c r="E4" s="11"/>
      <c r="F4" s="11"/>
      <c r="G4" s="11"/>
      <c r="H4" s="11"/>
      <c r="I4" s="11"/>
      <c r="J4" s="11"/>
    </row>
    <row r="6" ht="18.75">
      <c r="A6" s="17" t="s">
        <v>115</v>
      </c>
    </row>
    <row r="7" ht="18.75">
      <c r="A7" s="17"/>
    </row>
    <row r="8" spans="1:9" ht="12.75">
      <c r="A8" s="4"/>
      <c r="I8" s="10" t="s">
        <v>234</v>
      </c>
    </row>
    <row r="9" spans="1:9" ht="12.75">
      <c r="A9" s="4"/>
      <c r="G9" s="10" t="s">
        <v>35</v>
      </c>
      <c r="I9" s="10" t="s">
        <v>37</v>
      </c>
    </row>
    <row r="10" spans="1:9" ht="12.75">
      <c r="A10" s="4"/>
      <c r="G10" s="10" t="s">
        <v>36</v>
      </c>
      <c r="I10" s="10" t="s">
        <v>36</v>
      </c>
    </row>
    <row r="11" spans="1:9" ht="12.75">
      <c r="A11" s="4"/>
      <c r="G11" s="33" t="str">
        <f>+'IS'!I14</f>
        <v>30.09.2007</v>
      </c>
      <c r="I11" s="33" t="s">
        <v>224</v>
      </c>
    </row>
    <row r="12" spans="7:9" ht="12.75">
      <c r="G12" s="10" t="s">
        <v>33</v>
      </c>
      <c r="I12" s="10" t="s">
        <v>33</v>
      </c>
    </row>
    <row r="13" spans="1:9" ht="12.75">
      <c r="A13" s="63" t="s">
        <v>161</v>
      </c>
      <c r="G13" s="10"/>
      <c r="I13" s="10"/>
    </row>
    <row r="14" spans="7:9" ht="12.75">
      <c r="G14" s="10"/>
      <c r="I14" s="10"/>
    </row>
    <row r="15" ht="12.75">
      <c r="A15" s="63" t="s">
        <v>113</v>
      </c>
    </row>
    <row r="16" spans="2:9" ht="12.75">
      <c r="B16" s="1" t="s">
        <v>6</v>
      </c>
      <c r="G16" s="68">
        <v>80064</v>
      </c>
      <c r="I16" s="1">
        <v>65757</v>
      </c>
    </row>
    <row r="17" spans="2:9" ht="12.75">
      <c r="B17" s="4" t="s">
        <v>228</v>
      </c>
      <c r="G17" s="68">
        <v>6797</v>
      </c>
      <c r="I17" s="1">
        <v>6803</v>
      </c>
    </row>
    <row r="18" spans="2:9" ht="12.75">
      <c r="B18" s="4" t="s">
        <v>272</v>
      </c>
      <c r="G18" s="68">
        <v>2154</v>
      </c>
      <c r="I18" s="1">
        <v>2172</v>
      </c>
    </row>
    <row r="19" spans="2:9" ht="12.75">
      <c r="B19" s="4" t="s">
        <v>8</v>
      </c>
      <c r="G19" s="1">
        <v>21</v>
      </c>
      <c r="I19" s="1">
        <v>21</v>
      </c>
    </row>
    <row r="20" spans="2:9" ht="12.75">
      <c r="B20" s="4" t="s">
        <v>7</v>
      </c>
      <c r="G20" s="1">
        <v>47548</v>
      </c>
      <c r="I20" s="1">
        <v>47548</v>
      </c>
    </row>
    <row r="21" spans="2:9" ht="12.75">
      <c r="B21" s="4" t="s">
        <v>185</v>
      </c>
      <c r="G21" s="44">
        <v>3123</v>
      </c>
      <c r="I21" s="1">
        <v>3123</v>
      </c>
    </row>
    <row r="22" spans="1:9" ht="12.75">
      <c r="A22" s="4"/>
      <c r="G22" s="35">
        <f>SUM(G16:G21)</f>
        <v>139707</v>
      </c>
      <c r="I22" s="35">
        <f>SUM(I16:I21)</f>
        <v>125424</v>
      </c>
    </row>
    <row r="23" ht="12.75">
      <c r="A23" s="44"/>
    </row>
    <row r="24" ht="12.75">
      <c r="A24" s="63" t="s">
        <v>80</v>
      </c>
    </row>
    <row r="25" spans="2:9" ht="12.75">
      <c r="B25" s="4" t="s">
        <v>9</v>
      </c>
      <c r="G25" s="6">
        <v>24696</v>
      </c>
      <c r="H25" s="6"/>
      <c r="I25" s="6">
        <v>19429</v>
      </c>
    </row>
    <row r="26" spans="2:9" ht="12.75">
      <c r="B26" s="4" t="s">
        <v>168</v>
      </c>
      <c r="G26" s="6">
        <v>64133</v>
      </c>
      <c r="H26" s="6"/>
      <c r="I26" s="6">
        <v>56912</v>
      </c>
    </row>
    <row r="27" spans="2:9" ht="12.75">
      <c r="B27" s="4" t="s">
        <v>184</v>
      </c>
      <c r="G27" s="6">
        <v>6642</v>
      </c>
      <c r="H27" s="6"/>
      <c r="I27" s="6">
        <v>13065</v>
      </c>
    </row>
    <row r="28" spans="2:9" ht="12.75">
      <c r="B28" s="4" t="s">
        <v>169</v>
      </c>
      <c r="G28" s="6">
        <v>98</v>
      </c>
      <c r="H28" s="6"/>
      <c r="I28" s="6">
        <v>122</v>
      </c>
    </row>
    <row r="29" spans="2:9" ht="12.75">
      <c r="B29" s="4" t="s">
        <v>79</v>
      </c>
      <c r="G29" s="6">
        <v>5012</v>
      </c>
      <c r="H29" s="6"/>
      <c r="I29" s="6">
        <v>12</v>
      </c>
    </row>
    <row r="30" spans="2:9" ht="12.75">
      <c r="B30" s="4" t="s">
        <v>187</v>
      </c>
      <c r="G30" s="3">
        <v>5433</v>
      </c>
      <c r="H30" s="6"/>
      <c r="I30" s="3">
        <v>8681</v>
      </c>
    </row>
    <row r="31" spans="7:9" ht="12.75">
      <c r="G31" s="6">
        <f>SUM(G25:G30)</f>
        <v>106014</v>
      </c>
      <c r="H31" s="6"/>
      <c r="I31" s="6">
        <f>SUM(I25:I30)</f>
        <v>98221</v>
      </c>
    </row>
    <row r="32" spans="2:9" ht="12.75">
      <c r="B32" s="4" t="s">
        <v>229</v>
      </c>
      <c r="G32" s="6">
        <v>2000</v>
      </c>
      <c r="H32" s="6"/>
      <c r="I32" s="6">
        <v>2000</v>
      </c>
    </row>
    <row r="33" spans="7:9" ht="12.75">
      <c r="G33" s="35">
        <f>SUM(G31:G32)</f>
        <v>108014</v>
      </c>
      <c r="H33" s="6"/>
      <c r="I33" s="35">
        <f>SUM(I31:I32)</f>
        <v>100221</v>
      </c>
    </row>
    <row r="34" spans="7:9" ht="12.75">
      <c r="G34" s="6"/>
      <c r="I34" s="6"/>
    </row>
    <row r="35" spans="1:9" ht="13.5" thickBot="1">
      <c r="A35" s="63" t="s">
        <v>160</v>
      </c>
      <c r="G35" s="9">
        <f>+G33+G22</f>
        <v>247721</v>
      </c>
      <c r="I35" s="9">
        <f>+I33+I22</f>
        <v>225645</v>
      </c>
    </row>
    <row r="36" ht="13.5" thickTop="1"/>
    <row r="37" ht="12.75">
      <c r="A37" s="63" t="s">
        <v>162</v>
      </c>
    </row>
    <row r="39" ht="12.75">
      <c r="A39" s="63" t="s">
        <v>166</v>
      </c>
    </row>
    <row r="40" ht="12.75">
      <c r="A40" s="64" t="s">
        <v>167</v>
      </c>
    </row>
    <row r="41" spans="2:9" ht="12.75">
      <c r="B41" s="4" t="s">
        <v>11</v>
      </c>
      <c r="G41" s="1">
        <v>129607</v>
      </c>
      <c r="I41" s="1">
        <v>129607</v>
      </c>
    </row>
    <row r="42" spans="2:9" ht="12.75">
      <c r="B42" s="4" t="s">
        <v>12</v>
      </c>
      <c r="G42" s="43">
        <f>+SE!J29-SE!E29</f>
        <v>-36802</v>
      </c>
      <c r="I42" s="3">
        <v>-39909</v>
      </c>
    </row>
    <row r="43" spans="2:9" ht="12.75">
      <c r="B43" s="4"/>
      <c r="G43" s="44">
        <f>SUM(G41:G42)</f>
        <v>92805</v>
      </c>
      <c r="I43" s="1">
        <f>SUM(I41:I42)</f>
        <v>89698</v>
      </c>
    </row>
    <row r="44" spans="1:9" ht="12.75">
      <c r="A44" s="63" t="s">
        <v>26</v>
      </c>
      <c r="G44" s="1">
        <v>1058</v>
      </c>
      <c r="I44" s="1">
        <v>1062</v>
      </c>
    </row>
    <row r="45" spans="1:9" ht="12.75">
      <c r="A45" s="63" t="s">
        <v>163</v>
      </c>
      <c r="G45" s="35">
        <f>SUM(G43:G44)</f>
        <v>93863</v>
      </c>
      <c r="I45" s="35">
        <f>SUM(I43:I44)</f>
        <v>90760</v>
      </c>
    </row>
    <row r="46" ht="12.75">
      <c r="A46" s="4"/>
    </row>
    <row r="47" ht="12.75">
      <c r="A47" s="63" t="s">
        <v>164</v>
      </c>
    </row>
    <row r="48" spans="2:9" ht="12.75">
      <c r="B48" s="4" t="s">
        <v>196</v>
      </c>
      <c r="G48" s="1">
        <v>18318</v>
      </c>
      <c r="I48" s="1">
        <v>10221</v>
      </c>
    </row>
    <row r="49" spans="2:9" ht="12.75">
      <c r="B49" s="4" t="s">
        <v>137</v>
      </c>
      <c r="G49" s="68">
        <v>6213</v>
      </c>
      <c r="I49" s="1">
        <v>6862</v>
      </c>
    </row>
    <row r="50" spans="2:9" ht="12.75">
      <c r="B50" s="4" t="s">
        <v>186</v>
      </c>
      <c r="G50" s="1">
        <f>2770+2058</f>
        <v>4828</v>
      </c>
      <c r="I50" s="1">
        <v>4290</v>
      </c>
    </row>
    <row r="51" spans="7:9" ht="12.75">
      <c r="G51" s="35">
        <f>SUM(G48:G50)</f>
        <v>29359</v>
      </c>
      <c r="I51" s="35">
        <f>SUM(I48:I50)</f>
        <v>21373</v>
      </c>
    </row>
    <row r="52" spans="7:9" ht="12.75">
      <c r="G52" s="6"/>
      <c r="I52" s="6"/>
    </row>
    <row r="53" ht="12.75">
      <c r="A53" s="63" t="s">
        <v>10</v>
      </c>
    </row>
    <row r="54" spans="2:9" ht="12.75">
      <c r="B54" s="4" t="s">
        <v>170</v>
      </c>
      <c r="G54" s="6">
        <v>30431</v>
      </c>
      <c r="H54" s="6"/>
      <c r="I54" s="6">
        <v>22376</v>
      </c>
    </row>
    <row r="55" spans="2:9" ht="12.75">
      <c r="B55" s="4" t="s">
        <v>181</v>
      </c>
      <c r="G55" s="6">
        <v>32623</v>
      </c>
      <c r="H55" s="6"/>
      <c r="I55" s="6">
        <v>33733</v>
      </c>
    </row>
    <row r="56" spans="2:9" ht="12.75">
      <c r="B56" s="4" t="s">
        <v>137</v>
      </c>
      <c r="G56" s="61">
        <v>4183</v>
      </c>
      <c r="H56" s="6"/>
      <c r="I56" s="6">
        <f>3736</f>
        <v>3736</v>
      </c>
    </row>
    <row r="57" spans="2:9" ht="12.75">
      <c r="B57" s="4" t="s">
        <v>78</v>
      </c>
      <c r="G57" s="6">
        <v>3350</v>
      </c>
      <c r="H57" s="6"/>
      <c r="I57" s="6">
        <f>789+1151</f>
        <v>1940</v>
      </c>
    </row>
    <row r="58" spans="2:9" ht="12.75">
      <c r="B58" s="4" t="s">
        <v>196</v>
      </c>
      <c r="G58" s="6">
        <v>53320</v>
      </c>
      <c r="H58" s="6"/>
      <c r="I58" s="6">
        <v>51216</v>
      </c>
    </row>
    <row r="59" spans="2:9" ht="12.75">
      <c r="B59" s="4" t="s">
        <v>3</v>
      </c>
      <c r="G59" s="6">
        <v>592</v>
      </c>
      <c r="H59" s="6"/>
      <c r="I59" s="6">
        <v>511</v>
      </c>
    </row>
    <row r="60" spans="7:9" ht="12.75">
      <c r="G60" s="35">
        <f>SUM(G54:G59)</f>
        <v>124499</v>
      </c>
      <c r="I60" s="35">
        <f>SUM(I54:I59)</f>
        <v>113512</v>
      </c>
    </row>
    <row r="62" spans="1:9" ht="12.75">
      <c r="A62" s="63" t="s">
        <v>165</v>
      </c>
      <c r="G62" s="3">
        <f>+G60+G51</f>
        <v>153858</v>
      </c>
      <c r="I62" s="3">
        <f>+I60+I51</f>
        <v>134885</v>
      </c>
    </row>
    <row r="64" spans="1:9" ht="13.5" thickBot="1">
      <c r="A64" s="63" t="s">
        <v>162</v>
      </c>
      <c r="G64" s="9">
        <f>+G62+G45</f>
        <v>247721</v>
      </c>
      <c r="I64" s="9">
        <f>+I62+I45</f>
        <v>225645</v>
      </c>
    </row>
    <row r="65" ht="13.5" thickTop="1"/>
    <row r="66" spans="1:9" ht="12.75">
      <c r="A66" s="4" t="s">
        <v>149</v>
      </c>
      <c r="G66" s="45">
        <f>+G45/G41</f>
        <v>0.7242124267979353</v>
      </c>
      <c r="I66" s="45">
        <f>+I45/I41</f>
        <v>0.7002708187057798</v>
      </c>
    </row>
    <row r="67" spans="1:9" ht="12.75">
      <c r="A67" s="4"/>
      <c r="G67" s="45"/>
      <c r="I67" s="34"/>
    </row>
    <row r="69" ht="12.75">
      <c r="A69" s="5"/>
    </row>
    <row r="70" ht="12.75">
      <c r="A70" s="4"/>
    </row>
    <row r="72" spans="2:9" ht="12.75">
      <c r="B72" s="4"/>
      <c r="G72" s="34"/>
      <c r="I72" s="34"/>
    </row>
    <row r="74" spans="7:9" ht="12.75">
      <c r="G74" s="1">
        <f>+G64-G35</f>
        <v>0</v>
      </c>
      <c r="I74" s="1">
        <f>+I64-I35</f>
        <v>0</v>
      </c>
    </row>
  </sheetData>
  <mergeCells count="1">
    <mergeCell ref="I1:J1"/>
  </mergeCells>
  <printOptions horizontalCentered="1"/>
  <pageMargins left="0.75" right="0.75" top="0.5" bottom="0.5" header="0.5" footer="0.5"/>
  <pageSetup fitToHeight="1" fitToWidth="1" horizontalDpi="600" verticalDpi="600" orientation="portrait" paperSize="9" scale="83"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workbookViewId="0" topLeftCell="A25">
      <selection activeCell="I9" sqref="I9"/>
    </sheetView>
  </sheetViews>
  <sheetFormatPr defaultColWidth="9.140625" defaultRowHeight="12.75"/>
  <cols>
    <col min="1" max="1" width="4.8515625" style="1" customWidth="1"/>
    <col min="2" max="2" width="9.140625" style="1" customWidth="1"/>
    <col min="3" max="3" width="10.57421875" style="1" customWidth="1"/>
    <col min="4" max="4" width="5.28125" style="1" customWidth="1"/>
    <col min="5" max="5" width="10.57421875" style="1" bestFit="1" customWidth="1"/>
    <col min="6" max="6" width="9.421875" style="1" bestFit="1" customWidth="1"/>
    <col min="7" max="7" width="15.28125" style="1" customWidth="1"/>
    <col min="8" max="8" width="10.421875" style="1" customWidth="1"/>
    <col min="9" max="9" width="13.28125" style="1" bestFit="1" customWidth="1"/>
    <col min="10" max="10" width="9.8515625" style="1" bestFit="1" customWidth="1"/>
    <col min="11" max="12" width="10.421875" style="1" bestFit="1" customWidth="1"/>
    <col min="13" max="16384" width="9.140625" style="1" customWidth="1"/>
  </cols>
  <sheetData>
    <row r="1" spans="9:10" ht="12.75">
      <c r="I1" s="92"/>
      <c r="J1" s="92"/>
    </row>
    <row r="2" spans="1:5" ht="15.75">
      <c r="A2" s="29" t="s">
        <v>34</v>
      </c>
      <c r="E2" s="42" t="s">
        <v>87</v>
      </c>
    </row>
    <row r="3" spans="1:2" ht="12.75">
      <c r="A3" s="30" t="s">
        <v>1</v>
      </c>
      <c r="B3" s="4" t="str">
        <f>+CFS!B2</f>
        <v>Quarterly Report on consolidated results for the first financial quarter ended 30th September 2007</v>
      </c>
    </row>
    <row r="4" spans="1:12" ht="13.5" thickBot="1">
      <c r="A4" s="31"/>
      <c r="B4" s="32"/>
      <c r="C4" s="11"/>
      <c r="D4" s="11"/>
      <c r="E4" s="11"/>
      <c r="F4" s="11"/>
      <c r="G4" s="11"/>
      <c r="H4" s="11"/>
      <c r="I4" s="11"/>
      <c r="J4" s="11"/>
      <c r="K4" s="11"/>
      <c r="L4" s="11"/>
    </row>
    <row r="6" ht="18.75">
      <c r="A6" s="17" t="s">
        <v>117</v>
      </c>
    </row>
    <row r="8" ht="12.75">
      <c r="E8" s="5" t="s">
        <v>175</v>
      </c>
    </row>
    <row r="9" spans="6:9" ht="12.75">
      <c r="F9" s="5" t="s">
        <v>176</v>
      </c>
      <c r="G9" s="4" t="s">
        <v>174</v>
      </c>
      <c r="H9" s="5" t="s">
        <v>177</v>
      </c>
      <c r="I9" s="10" t="s">
        <v>178</v>
      </c>
    </row>
    <row r="10" spans="5:12" ht="12.75">
      <c r="E10" s="2" t="s">
        <v>21</v>
      </c>
      <c r="F10" s="2" t="s">
        <v>21</v>
      </c>
      <c r="G10" s="10" t="s">
        <v>92</v>
      </c>
      <c r="H10" s="10" t="s">
        <v>96</v>
      </c>
      <c r="I10" s="10" t="s">
        <v>109</v>
      </c>
      <c r="J10" s="2"/>
      <c r="K10" s="10" t="s">
        <v>171</v>
      </c>
      <c r="L10" s="10" t="s">
        <v>25</v>
      </c>
    </row>
    <row r="11" spans="5:12" ht="12.75">
      <c r="E11" s="2" t="s">
        <v>22</v>
      </c>
      <c r="F11" s="2" t="s">
        <v>23</v>
      </c>
      <c r="G11" s="10" t="s">
        <v>93</v>
      </c>
      <c r="H11" s="2" t="s">
        <v>24</v>
      </c>
      <c r="I11" s="10" t="s">
        <v>295</v>
      </c>
      <c r="J11" s="2" t="s">
        <v>25</v>
      </c>
      <c r="K11" s="10" t="s">
        <v>172</v>
      </c>
      <c r="L11" s="10" t="s">
        <v>173</v>
      </c>
    </row>
    <row r="12" spans="5:12" ht="12.75">
      <c r="E12" s="10" t="s">
        <v>33</v>
      </c>
      <c r="F12" s="10" t="s">
        <v>33</v>
      </c>
      <c r="G12" s="10" t="s">
        <v>33</v>
      </c>
      <c r="H12" s="10" t="s">
        <v>33</v>
      </c>
      <c r="I12" s="10" t="s">
        <v>33</v>
      </c>
      <c r="J12" s="10" t="s">
        <v>33</v>
      </c>
      <c r="K12" s="10" t="s">
        <v>33</v>
      </c>
      <c r="L12" s="10" t="s">
        <v>33</v>
      </c>
    </row>
    <row r="13" spans="5:10" ht="12.75">
      <c r="E13" s="2"/>
      <c r="F13" s="2"/>
      <c r="G13" s="2"/>
      <c r="H13" s="2"/>
      <c r="I13" s="2"/>
      <c r="J13" s="2"/>
    </row>
    <row r="14" spans="1:12" ht="12.75">
      <c r="A14" s="4" t="s">
        <v>259</v>
      </c>
      <c r="B14" s="4"/>
      <c r="E14" s="1">
        <v>129607</v>
      </c>
      <c r="F14" s="1">
        <v>1156</v>
      </c>
      <c r="G14" s="1">
        <v>55458</v>
      </c>
      <c r="H14" s="1">
        <v>10622</v>
      </c>
      <c r="I14" s="1">
        <v>-115391</v>
      </c>
      <c r="J14" s="1">
        <f>SUM(E14:I14)</f>
        <v>81452</v>
      </c>
      <c r="K14" s="1">
        <v>1080</v>
      </c>
      <c r="L14" s="1">
        <f>SUM(J14:K14)</f>
        <v>82532</v>
      </c>
    </row>
    <row r="15" spans="1:2" ht="12.75">
      <c r="A15" s="4"/>
      <c r="B15" s="4"/>
    </row>
    <row r="16" spans="1:12" ht="12.75">
      <c r="A16" s="4" t="s">
        <v>179</v>
      </c>
      <c r="B16" s="4"/>
      <c r="E16" s="1">
        <v>0</v>
      </c>
      <c r="F16" s="1">
        <v>0</v>
      </c>
      <c r="G16" s="1">
        <v>-55458</v>
      </c>
      <c r="H16" s="1">
        <v>0</v>
      </c>
      <c r="I16" s="1">
        <v>55458</v>
      </c>
      <c r="J16" s="1">
        <f>SUM(E16:I16)</f>
        <v>0</v>
      </c>
      <c r="K16" s="1">
        <v>0</v>
      </c>
      <c r="L16" s="1">
        <f>SUM(J16:K16)</f>
        <v>0</v>
      </c>
    </row>
    <row r="17" spans="1:12" ht="12.75">
      <c r="A17" s="4" t="s">
        <v>258</v>
      </c>
      <c r="B17" s="4"/>
      <c r="E17" s="1">
        <v>0</v>
      </c>
      <c r="F17" s="1">
        <v>0</v>
      </c>
      <c r="G17" s="1">
        <v>0</v>
      </c>
      <c r="H17" s="1">
        <v>0</v>
      </c>
      <c r="I17" s="1">
        <v>378</v>
      </c>
      <c r="J17" s="1">
        <f>SUM(E17:I17)</f>
        <v>378</v>
      </c>
      <c r="K17" s="1">
        <v>0</v>
      </c>
      <c r="L17" s="1">
        <f>SUM(J17:K17)</f>
        <v>378</v>
      </c>
    </row>
    <row r="18" spans="1:12" ht="12.75">
      <c r="A18" s="4" t="s">
        <v>227</v>
      </c>
      <c r="E18" s="1">
        <v>0</v>
      </c>
      <c r="F18" s="1">
        <v>0</v>
      </c>
      <c r="G18" s="1">
        <v>0</v>
      </c>
      <c r="H18" s="1">
        <v>0</v>
      </c>
      <c r="I18" s="44">
        <v>7868</v>
      </c>
      <c r="J18" s="1">
        <f>SUM(E18:I18)</f>
        <v>7868</v>
      </c>
      <c r="K18" s="1">
        <v>-18</v>
      </c>
      <c r="L18" s="1">
        <f>SUM(J18:K18)</f>
        <v>7850</v>
      </c>
    </row>
    <row r="19" spans="5:12" ht="12.75">
      <c r="E19" s="3"/>
      <c r="F19" s="3"/>
      <c r="G19" s="3"/>
      <c r="H19" s="3"/>
      <c r="I19" s="43"/>
      <c r="J19" s="43"/>
      <c r="K19" s="43"/>
      <c r="L19" s="43"/>
    </row>
    <row r="20" spans="9:12" ht="12.75">
      <c r="I20" s="44"/>
      <c r="J20" s="44"/>
      <c r="K20" s="44"/>
      <c r="L20" s="44"/>
    </row>
    <row r="21" spans="1:12" ht="13.5" thickBot="1">
      <c r="A21" s="4" t="s">
        <v>225</v>
      </c>
      <c r="E21" s="9">
        <f aca="true" t="shared" si="0" ref="E21:J21">SUM(E14:E19)</f>
        <v>129607</v>
      </c>
      <c r="F21" s="9">
        <f t="shared" si="0"/>
        <v>1156</v>
      </c>
      <c r="G21" s="9">
        <f t="shared" si="0"/>
        <v>0</v>
      </c>
      <c r="H21" s="9">
        <f t="shared" si="0"/>
        <v>10622</v>
      </c>
      <c r="I21" s="9">
        <f t="shared" si="0"/>
        <v>-51687</v>
      </c>
      <c r="J21" s="9">
        <f t="shared" si="0"/>
        <v>89698</v>
      </c>
      <c r="K21" s="9">
        <f>SUM(K14:K19)</f>
        <v>1062</v>
      </c>
      <c r="L21" s="9">
        <f>SUM(L14:L19)</f>
        <v>90760</v>
      </c>
    </row>
    <row r="22" ht="13.5" thickTop="1"/>
    <row r="24" spans="1:12" ht="12.75">
      <c r="A24" s="4" t="s">
        <v>259</v>
      </c>
      <c r="B24" s="4"/>
      <c r="E24" s="1">
        <f>+E21</f>
        <v>129607</v>
      </c>
      <c r="F24" s="1">
        <f aca="true" t="shared" si="1" ref="F24:L24">+F21</f>
        <v>1156</v>
      </c>
      <c r="G24" s="1">
        <f t="shared" si="1"/>
        <v>0</v>
      </c>
      <c r="H24" s="1">
        <f t="shared" si="1"/>
        <v>10622</v>
      </c>
      <c r="I24" s="1">
        <f t="shared" si="1"/>
        <v>-51687</v>
      </c>
      <c r="J24" s="1">
        <f t="shared" si="1"/>
        <v>89698</v>
      </c>
      <c r="K24" s="1">
        <f t="shared" si="1"/>
        <v>1062</v>
      </c>
      <c r="L24" s="1">
        <f t="shared" si="1"/>
        <v>90760</v>
      </c>
    </row>
    <row r="25" spans="1:2" ht="12.75">
      <c r="A25" s="4"/>
      <c r="B25" s="4"/>
    </row>
    <row r="26" spans="1:12" ht="12.75">
      <c r="A26" s="4" t="s">
        <v>299</v>
      </c>
      <c r="E26" s="1">
        <v>0</v>
      </c>
      <c r="F26" s="1">
        <v>0</v>
      </c>
      <c r="G26" s="1">
        <v>0</v>
      </c>
      <c r="H26" s="1">
        <v>0</v>
      </c>
      <c r="I26" s="1">
        <f>+'IS'!I42</f>
        <v>3107</v>
      </c>
      <c r="J26" s="1">
        <f>SUM(E26:I26)</f>
        <v>3107</v>
      </c>
      <c r="K26" s="1">
        <f>+'IS'!I43</f>
        <v>-4</v>
      </c>
      <c r="L26" s="1">
        <f>SUM(J26:K26)</f>
        <v>3103</v>
      </c>
    </row>
    <row r="27" spans="1:12" ht="12.75">
      <c r="A27" s="4"/>
      <c r="E27" s="3"/>
      <c r="F27" s="3"/>
      <c r="G27" s="3"/>
      <c r="H27" s="3"/>
      <c r="I27" s="3"/>
      <c r="J27" s="3"/>
      <c r="K27" s="43"/>
      <c r="L27" s="43"/>
    </row>
    <row r="28" spans="11:12" ht="12.75">
      <c r="K28" s="44"/>
      <c r="L28" s="44"/>
    </row>
    <row r="29" spans="1:12" ht="13.5" thickBot="1">
      <c r="A29" s="4" t="s">
        <v>260</v>
      </c>
      <c r="E29" s="9">
        <f>SUM(E24:E28)</f>
        <v>129607</v>
      </c>
      <c r="F29" s="9">
        <f aca="true" t="shared" si="2" ref="F29:L29">SUM(F24:F28)</f>
        <v>1156</v>
      </c>
      <c r="G29" s="9">
        <f t="shared" si="2"/>
        <v>0</v>
      </c>
      <c r="H29" s="9">
        <f t="shared" si="2"/>
        <v>10622</v>
      </c>
      <c r="I29" s="9">
        <f t="shared" si="2"/>
        <v>-48580</v>
      </c>
      <c r="J29" s="9">
        <f t="shared" si="2"/>
        <v>92805</v>
      </c>
      <c r="K29" s="9">
        <f t="shared" si="2"/>
        <v>1058</v>
      </c>
      <c r="L29" s="9">
        <f t="shared" si="2"/>
        <v>93863</v>
      </c>
    </row>
    <row r="30" ht="13.5" thickTop="1"/>
    <row r="35" ht="12.75">
      <c r="A35" s="4"/>
    </row>
  </sheetData>
  <mergeCells count="1">
    <mergeCell ref="I1:J1"/>
  </mergeCells>
  <printOptions horizontalCentered="1"/>
  <pageMargins left="0.5" right="0.5" top="0.5" bottom="0.5" header="0.5" footer="0.5"/>
  <pageSetup fitToHeight="1" fitToWidth="1" horizontalDpi="600" verticalDpi="600" orientation="portrait" scale="81"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7"/>
  <sheetViews>
    <sheetView workbookViewId="0" topLeftCell="A1">
      <selection activeCell="A39" sqref="A39"/>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34</v>
      </c>
      <c r="E1" s="42" t="s">
        <v>87</v>
      </c>
    </row>
    <row r="2" spans="1:2" ht="12.75">
      <c r="A2" s="30" t="s">
        <v>1</v>
      </c>
      <c r="B2" s="4" t="str">
        <f>+'BS'!B3</f>
        <v>Quarterly Report on consolidated results for the first financial quarter ended 30th September 2007</v>
      </c>
    </row>
    <row r="3" spans="1:11" ht="13.5" thickBot="1">
      <c r="A3" s="31"/>
      <c r="B3" s="32"/>
      <c r="C3" s="11"/>
      <c r="D3" s="11"/>
      <c r="E3" s="11"/>
      <c r="F3" s="11"/>
      <c r="G3" s="11"/>
      <c r="H3" s="11"/>
      <c r="I3" s="11"/>
      <c r="J3" s="11"/>
      <c r="K3" s="11"/>
    </row>
    <row r="5" ht="18.75">
      <c r="A5" s="17" t="s">
        <v>116</v>
      </c>
    </row>
    <row r="6" ht="9.75" customHeight="1">
      <c r="A6" s="17"/>
    </row>
    <row r="7" spans="1:10" ht="12.75">
      <c r="A7" s="4"/>
      <c r="H7" s="10" t="s">
        <v>73</v>
      </c>
      <c r="J7" s="10" t="s">
        <v>97</v>
      </c>
    </row>
    <row r="8" spans="1:10" ht="12.75">
      <c r="A8" s="4"/>
      <c r="H8" s="10" t="s">
        <v>30</v>
      </c>
      <c r="J8" s="10" t="s">
        <v>30</v>
      </c>
    </row>
    <row r="9" spans="1:10" ht="12.75">
      <c r="A9" s="4"/>
      <c r="H9" s="10" t="s">
        <v>31</v>
      </c>
      <c r="J9" s="10" t="s">
        <v>31</v>
      </c>
    </row>
    <row r="10" spans="1:10" ht="12.75">
      <c r="A10" s="4"/>
      <c r="H10" s="33" t="str">
        <f>+'IS'!I14</f>
        <v>30.09.2007</v>
      </c>
      <c r="J10" s="33" t="str">
        <f>+'IS'!K14</f>
        <v>30.09.2006</v>
      </c>
    </row>
    <row r="11" spans="8:10" ht="12.75">
      <c r="H11" s="10" t="s">
        <v>33</v>
      </c>
      <c r="J11" s="10" t="s">
        <v>33</v>
      </c>
    </row>
    <row r="13" spans="1:8" ht="12.75">
      <c r="A13" s="4" t="s">
        <v>238</v>
      </c>
      <c r="H13" s="44"/>
    </row>
    <row r="14" spans="1:10" ht="12.75">
      <c r="A14" s="33" t="s">
        <v>1</v>
      </c>
      <c r="B14" s="4" t="s">
        <v>239</v>
      </c>
      <c r="H14" s="44">
        <v>3894</v>
      </c>
      <c r="J14" s="1">
        <v>1918</v>
      </c>
    </row>
    <row r="15" spans="1:10" ht="12.75">
      <c r="A15" s="33" t="s">
        <v>1</v>
      </c>
      <c r="B15" s="4" t="s">
        <v>245</v>
      </c>
      <c r="H15" s="44">
        <v>48</v>
      </c>
      <c r="J15" s="1">
        <v>149</v>
      </c>
    </row>
    <row r="17" ht="12.75">
      <c r="A17" s="4" t="s">
        <v>13</v>
      </c>
    </row>
    <row r="18" spans="2:10" ht="12.75">
      <c r="B18" s="4" t="s">
        <v>89</v>
      </c>
      <c r="H18" s="1">
        <v>3430</v>
      </c>
      <c r="J18" s="1">
        <v>3403</v>
      </c>
    </row>
    <row r="19" spans="2:10" ht="12.75">
      <c r="B19" s="4" t="s">
        <v>90</v>
      </c>
      <c r="H19" s="3">
        <v>-12</v>
      </c>
      <c r="I19" s="6"/>
      <c r="J19" s="3">
        <v>-256</v>
      </c>
    </row>
    <row r="20" spans="2:10" ht="12.75">
      <c r="B20" s="4"/>
      <c r="H20" s="6"/>
      <c r="J20" s="6"/>
    </row>
    <row r="21" spans="1:10" ht="12.75">
      <c r="A21" s="4" t="s">
        <v>119</v>
      </c>
      <c r="H21" s="44">
        <f>SUM(H13:H19)</f>
        <v>7360</v>
      </c>
      <c r="J21" s="1">
        <f>SUM(J13:J19)</f>
        <v>5214</v>
      </c>
    </row>
    <row r="23" ht="12.75">
      <c r="A23" s="4" t="s">
        <v>14</v>
      </c>
    </row>
    <row r="24" spans="2:10" ht="12.75">
      <c r="B24" s="4" t="s">
        <v>15</v>
      </c>
      <c r="H24" s="1">
        <v>-9674</v>
      </c>
      <c r="J24" s="1">
        <v>-17199</v>
      </c>
    </row>
    <row r="25" spans="2:10" ht="12.75">
      <c r="B25" s="4" t="s">
        <v>16</v>
      </c>
      <c r="H25" s="1">
        <v>10420</v>
      </c>
      <c r="J25" s="6">
        <v>2406</v>
      </c>
    </row>
    <row r="26" spans="2:10" ht="12.75">
      <c r="B26" s="4" t="s">
        <v>222</v>
      </c>
      <c r="H26" s="6">
        <v>-243</v>
      </c>
      <c r="I26" s="6"/>
      <c r="J26" s="73">
        <v>-209</v>
      </c>
    </row>
    <row r="27" spans="2:10" ht="12.75">
      <c r="B27" s="4"/>
      <c r="H27" s="3"/>
      <c r="J27" s="3"/>
    </row>
    <row r="28" spans="1:10" ht="12.75">
      <c r="A28" s="4" t="s">
        <v>303</v>
      </c>
      <c r="B28" s="4"/>
      <c r="H28" s="6">
        <f>SUM(H21:H27)</f>
        <v>7863</v>
      </c>
      <c r="J28" s="6">
        <f>SUM(J21:J26)</f>
        <v>-9788</v>
      </c>
    </row>
    <row r="29" spans="2:10" ht="12.75">
      <c r="B29" s="4" t="s">
        <v>226</v>
      </c>
      <c r="H29" s="1">
        <v>-52</v>
      </c>
      <c r="J29" s="1">
        <v>0</v>
      </c>
    </row>
    <row r="30" spans="2:10" ht="12.75">
      <c r="B30" s="4" t="s">
        <v>19</v>
      </c>
      <c r="H30" s="1">
        <v>-985</v>
      </c>
      <c r="J30" s="1">
        <v>-1198</v>
      </c>
    </row>
    <row r="31" spans="2:10" ht="12.75">
      <c r="B31" s="4" t="s">
        <v>91</v>
      </c>
      <c r="H31" s="1">
        <v>16</v>
      </c>
      <c r="J31" s="1">
        <v>2</v>
      </c>
    </row>
    <row r="32" spans="1:10" ht="12.75">
      <c r="A32" s="4" t="s">
        <v>304</v>
      </c>
      <c r="H32" s="35">
        <f>SUM(H28:H31)</f>
        <v>6842</v>
      </c>
      <c r="J32" s="35">
        <f>SUM(J28:J31)</f>
        <v>-10984</v>
      </c>
    </row>
    <row r="34" ht="12.75">
      <c r="A34" s="4" t="s">
        <v>17</v>
      </c>
    </row>
    <row r="35" spans="2:10" ht="12.75">
      <c r="B35" s="4" t="s">
        <v>189</v>
      </c>
      <c r="H35" s="1">
        <v>-16744</v>
      </c>
      <c r="J35" s="1">
        <v>-2080</v>
      </c>
    </row>
    <row r="36" spans="2:10" ht="12.75">
      <c r="B36" s="4" t="s">
        <v>190</v>
      </c>
      <c r="H36" s="1">
        <v>32</v>
      </c>
      <c r="J36" s="1">
        <v>2</v>
      </c>
    </row>
    <row r="37" spans="2:10" ht="12.75">
      <c r="B37" s="4" t="s">
        <v>300</v>
      </c>
      <c r="H37" s="1">
        <v>-5000</v>
      </c>
      <c r="J37" s="1">
        <v>300</v>
      </c>
    </row>
    <row r="38" spans="2:10" ht="12.75">
      <c r="B38" s="4" t="s">
        <v>180</v>
      </c>
      <c r="H38" s="1">
        <v>0</v>
      </c>
      <c r="J38" s="1">
        <v>-4</v>
      </c>
    </row>
    <row r="39" spans="1:10" ht="12.75">
      <c r="A39" s="4" t="s">
        <v>191</v>
      </c>
      <c r="H39" s="35">
        <f>SUM(H35:H38)</f>
        <v>-21712</v>
      </c>
      <c r="J39" s="35">
        <f>SUM(J35:J38)</f>
        <v>-1782</v>
      </c>
    </row>
    <row r="41" ht="12.75">
      <c r="A41" s="4" t="s">
        <v>18</v>
      </c>
    </row>
    <row r="42" spans="2:10" ht="12.75">
      <c r="B42" s="4" t="s">
        <v>105</v>
      </c>
      <c r="H42" s="1">
        <v>20506</v>
      </c>
      <c r="J42" s="1">
        <v>20091</v>
      </c>
    </row>
    <row r="43" spans="2:10" ht="12.75">
      <c r="B43" s="4" t="s">
        <v>106</v>
      </c>
      <c r="H43" s="1">
        <v>-10294</v>
      </c>
      <c r="J43" s="1">
        <v>-12318</v>
      </c>
    </row>
    <row r="44" spans="1:10" ht="12.75">
      <c r="A44" s="4" t="s">
        <v>192</v>
      </c>
      <c r="H44" s="35">
        <f>SUM(H42:H43)</f>
        <v>10212</v>
      </c>
      <c r="J44" s="35">
        <f>SUM(J41:J43)</f>
        <v>7773</v>
      </c>
    </row>
    <row r="46" spans="1:10" ht="12.75">
      <c r="A46" s="4" t="s">
        <v>20</v>
      </c>
      <c r="H46" s="1">
        <f>+H44+H39+H32</f>
        <v>-4658</v>
      </c>
      <c r="J46" s="1">
        <f>+J44+J39+J32</f>
        <v>-4993</v>
      </c>
    </row>
    <row r="48" spans="1:10" ht="12.75">
      <c r="A48" s="4" t="s">
        <v>193</v>
      </c>
      <c r="H48" s="1">
        <v>6741</v>
      </c>
      <c r="J48" s="1">
        <v>3591</v>
      </c>
    </row>
    <row r="50" spans="1:10" ht="13.5" thickBot="1">
      <c r="A50" s="4" t="s">
        <v>194</v>
      </c>
      <c r="H50" s="36">
        <f>SUM(H46:H49)</f>
        <v>2083</v>
      </c>
      <c r="J50" s="36">
        <f>SUM(J46:J49)</f>
        <v>-1402</v>
      </c>
    </row>
    <row r="51" ht="13.5" thickTop="1"/>
    <row r="52" ht="12.75">
      <c r="A52" s="4" t="s">
        <v>75</v>
      </c>
    </row>
    <row r="53" spans="1:10" ht="12.75">
      <c r="A53" s="4"/>
      <c r="B53" s="4" t="s">
        <v>77</v>
      </c>
      <c r="H53" s="1">
        <f>+'BS'!G29</f>
        <v>5012</v>
      </c>
      <c r="J53" s="1">
        <v>686</v>
      </c>
    </row>
    <row r="54" spans="2:10" ht="12.75">
      <c r="B54" s="4" t="s">
        <v>76</v>
      </c>
      <c r="H54" s="1">
        <f>+'BS'!G30</f>
        <v>5433</v>
      </c>
      <c r="J54" s="1">
        <v>2550</v>
      </c>
    </row>
    <row r="55" spans="2:10" ht="12.75">
      <c r="B55" s="4" t="s">
        <v>112</v>
      </c>
      <c r="H55" s="3">
        <f>-'BS'!G57</f>
        <v>-3350</v>
      </c>
      <c r="J55" s="3">
        <v>-3952</v>
      </c>
    </row>
    <row r="56" spans="8:10" ht="12.75">
      <c r="H56" s="6">
        <f>SUM(H53:H55)</f>
        <v>7095</v>
      </c>
      <c r="I56" s="6"/>
      <c r="J56" s="6">
        <f>SUM(J53:J55)</f>
        <v>-716</v>
      </c>
    </row>
    <row r="57" spans="2:10" ht="12.75">
      <c r="B57" s="4" t="s">
        <v>121</v>
      </c>
      <c r="H57" s="3">
        <f>-H53</f>
        <v>-5012</v>
      </c>
      <c r="I57" s="6"/>
      <c r="J57" s="3">
        <v>-686</v>
      </c>
    </row>
    <row r="58" spans="8:10" ht="13.5" thickBot="1">
      <c r="H58" s="36">
        <f>SUM(H56:H57)</f>
        <v>2083</v>
      </c>
      <c r="I58" s="6"/>
      <c r="J58" s="36">
        <f>SUM(J56:J57)</f>
        <v>-1402</v>
      </c>
    </row>
    <row r="59" ht="13.5" thickTop="1"/>
    <row r="65" ht="12.75">
      <c r="A65" s="5"/>
    </row>
    <row r="66" ht="12.75">
      <c r="A66" s="4"/>
    </row>
    <row r="67" spans="8:10" ht="12.75">
      <c r="H67" s="1">
        <f>+H50-H58</f>
        <v>0</v>
      </c>
      <c r="J67" s="1">
        <f>+J50-J58</f>
        <v>0</v>
      </c>
    </row>
  </sheetData>
  <printOptions horizontalCentered="1"/>
  <pageMargins left="0.75" right="0.75" top="0.75" bottom="0.75" header="0.5" footer="0.5"/>
  <pageSetup fitToHeight="1" fitToWidth="1" horizontalDpi="600" verticalDpi="600" orientation="portrait" paperSize="9" scale="89"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P159"/>
  <sheetViews>
    <sheetView workbookViewId="0" topLeftCell="A52">
      <selection activeCell="N64" sqref="N64"/>
    </sheetView>
  </sheetViews>
  <sheetFormatPr defaultColWidth="9.140625" defaultRowHeight="12.75"/>
  <cols>
    <col min="1" max="1" width="6.00390625" style="0" customWidth="1"/>
    <col min="2" max="2" width="3.57421875" style="0" customWidth="1"/>
    <col min="3" max="3" width="4.28125" style="0" customWidth="1"/>
    <col min="4" max="4" width="6.00390625" style="0" customWidth="1"/>
    <col min="5" max="5" width="22.140625" style="0" customWidth="1"/>
    <col min="6" max="6" width="11.28125" style="0" customWidth="1"/>
    <col min="7" max="7" width="12.57421875" style="0" customWidth="1"/>
    <col min="8" max="8" width="12.140625" style="0" customWidth="1"/>
    <col min="9" max="9" width="11.421875" style="0" bestFit="1" customWidth="1"/>
    <col min="10" max="11" width="12.28125" style="0" customWidth="1"/>
    <col min="12" max="12" width="2.28125" style="0" customWidth="1"/>
    <col min="13" max="13" width="9.28125" style="0" bestFit="1" customWidth="1"/>
    <col min="20" max="20" width="11.140625" style="0" bestFit="1" customWidth="1"/>
  </cols>
  <sheetData>
    <row r="2" spans="1:11" ht="15.75">
      <c r="A2" s="16" t="s">
        <v>34</v>
      </c>
      <c r="B2" s="7"/>
      <c r="C2" s="7"/>
      <c r="D2" s="7"/>
      <c r="E2" s="7"/>
      <c r="F2" s="42" t="s">
        <v>87</v>
      </c>
      <c r="H2" s="7"/>
      <c r="I2" s="7"/>
      <c r="J2" s="7"/>
      <c r="K2" s="7"/>
    </row>
    <row r="3" spans="1:11" ht="12.75">
      <c r="A3" s="12" t="s">
        <v>1</v>
      </c>
      <c r="B3" s="8" t="str">
        <f>+SE!B3</f>
        <v>Quarterly Report on consolidated results for the first financial quarter ended 30th September 2007</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38</v>
      </c>
      <c r="B6" s="7"/>
      <c r="C6" s="7"/>
      <c r="D6" s="7"/>
      <c r="E6" s="7"/>
      <c r="F6" s="7"/>
      <c r="G6" s="7"/>
      <c r="H6" s="7"/>
      <c r="I6" s="7"/>
      <c r="J6" s="7"/>
      <c r="K6" s="7"/>
    </row>
    <row r="8" spans="1:2" ht="12.75">
      <c r="A8" s="18" t="s">
        <v>39</v>
      </c>
      <c r="B8" s="18" t="s">
        <v>50</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22"/>
      <c r="C15" s="19"/>
      <c r="D15" s="19"/>
      <c r="E15" s="19"/>
      <c r="F15" s="19"/>
      <c r="G15" s="19"/>
      <c r="H15" s="19"/>
      <c r="I15" s="19"/>
      <c r="J15" s="19"/>
      <c r="K15" s="19"/>
    </row>
    <row r="16" spans="1:11" ht="12.75">
      <c r="A16" s="19"/>
      <c r="B16" s="22"/>
      <c r="C16" s="19"/>
      <c r="D16" s="19"/>
      <c r="E16" s="19"/>
      <c r="F16" s="19"/>
      <c r="G16" s="19"/>
      <c r="H16" s="19"/>
      <c r="I16" s="19"/>
      <c r="J16" s="19"/>
      <c r="K16" s="19"/>
    </row>
    <row r="17" spans="1:11" ht="12.75">
      <c r="A17" s="19"/>
      <c r="B17" s="22"/>
      <c r="C17" s="19" t="s">
        <v>283</v>
      </c>
      <c r="D17" s="19"/>
      <c r="E17" s="19" t="s">
        <v>284</v>
      </c>
      <c r="F17" s="19"/>
      <c r="G17" s="19"/>
      <c r="H17" s="19"/>
      <c r="I17" s="19"/>
      <c r="J17" s="19"/>
      <c r="K17" s="19"/>
    </row>
    <row r="18" spans="1:11" ht="12.75">
      <c r="A18" s="19"/>
      <c r="B18" s="22"/>
      <c r="C18" s="19" t="s">
        <v>285</v>
      </c>
      <c r="D18" s="19"/>
      <c r="E18" s="19" t="s">
        <v>286</v>
      </c>
      <c r="F18" s="19"/>
      <c r="G18" s="19"/>
      <c r="H18" s="19"/>
      <c r="I18" s="19"/>
      <c r="J18" s="19"/>
      <c r="K18" s="19"/>
    </row>
    <row r="19" spans="1:11" ht="12.75">
      <c r="A19" s="19"/>
      <c r="B19" s="22"/>
      <c r="C19" s="19" t="s">
        <v>264</v>
      </c>
      <c r="D19" s="19"/>
      <c r="E19" s="19" t="s">
        <v>266</v>
      </c>
      <c r="F19" s="19"/>
      <c r="G19" s="19"/>
      <c r="H19" s="19"/>
      <c r="I19" s="19"/>
      <c r="J19" s="19"/>
      <c r="K19" s="19"/>
    </row>
    <row r="20" spans="1:11" ht="12.75">
      <c r="A20" s="19"/>
      <c r="B20" s="22"/>
      <c r="C20" s="19" t="s">
        <v>287</v>
      </c>
      <c r="D20" s="19"/>
      <c r="E20" s="57" t="s">
        <v>0</v>
      </c>
      <c r="F20" s="19"/>
      <c r="G20" s="19"/>
      <c r="H20" s="19"/>
      <c r="I20" s="19"/>
      <c r="J20" s="19"/>
      <c r="K20" s="19"/>
    </row>
    <row r="21" spans="1:11" ht="12.75">
      <c r="A21" s="19"/>
      <c r="B21" s="22"/>
      <c r="C21" s="19" t="s">
        <v>288</v>
      </c>
      <c r="D21" s="19"/>
      <c r="E21" s="57" t="s">
        <v>289</v>
      </c>
      <c r="F21" s="19"/>
      <c r="G21" s="19"/>
      <c r="H21" s="19"/>
      <c r="I21" s="19"/>
      <c r="J21" s="19"/>
      <c r="K21" s="19"/>
    </row>
    <row r="22" spans="1:11" ht="12.75">
      <c r="A22" s="19"/>
      <c r="B22" s="22"/>
      <c r="C22" s="19" t="s">
        <v>265</v>
      </c>
      <c r="D22" s="19"/>
      <c r="E22" s="19" t="s">
        <v>267</v>
      </c>
      <c r="F22" s="19"/>
      <c r="G22" s="19"/>
      <c r="H22" s="19"/>
      <c r="I22" s="19"/>
      <c r="J22" s="19"/>
      <c r="K22" s="19"/>
    </row>
    <row r="23" spans="1:11" ht="12.75">
      <c r="A23" s="19"/>
      <c r="B23" s="22"/>
      <c r="C23" s="19" t="s">
        <v>290</v>
      </c>
      <c r="D23" s="19"/>
      <c r="E23" s="57" t="s">
        <v>292</v>
      </c>
      <c r="F23" s="19"/>
      <c r="G23" s="19"/>
      <c r="H23" s="19"/>
      <c r="I23" s="19"/>
      <c r="J23" s="19"/>
      <c r="K23" s="19"/>
    </row>
    <row r="24" spans="1:11" ht="12.75">
      <c r="A24" s="19"/>
      <c r="B24" s="22"/>
      <c r="C24" s="19" t="s">
        <v>291</v>
      </c>
      <c r="D24" s="19"/>
      <c r="E24" s="57" t="s">
        <v>293</v>
      </c>
      <c r="F24" s="19"/>
      <c r="G24" s="19"/>
      <c r="H24" s="19"/>
      <c r="I24" s="19"/>
      <c r="J24" s="19"/>
      <c r="K24" s="19"/>
    </row>
    <row r="25" spans="1:11" ht="12.75">
      <c r="A25" s="19"/>
      <c r="B25" s="22"/>
      <c r="C25" s="19"/>
      <c r="D25" s="19"/>
      <c r="E25" s="57"/>
      <c r="F25" s="19"/>
      <c r="G25" s="19"/>
      <c r="H25" s="19"/>
      <c r="I25" s="19"/>
      <c r="J25" s="19"/>
      <c r="K25" s="19"/>
    </row>
    <row r="26" spans="1:11" ht="12.75">
      <c r="A26" s="19"/>
      <c r="B26" s="22" t="s">
        <v>296</v>
      </c>
      <c r="C26" s="19"/>
      <c r="D26" s="19"/>
      <c r="E26" s="57"/>
      <c r="F26" s="19"/>
      <c r="G26" s="19"/>
      <c r="H26" s="19"/>
      <c r="I26" s="19"/>
      <c r="J26" s="19"/>
      <c r="K26" s="19"/>
    </row>
    <row r="27" spans="1:11" ht="12.75">
      <c r="A27" s="19"/>
      <c r="B27" s="22"/>
      <c r="C27" s="19"/>
      <c r="D27" s="19"/>
      <c r="E27" s="19"/>
      <c r="F27" s="19"/>
      <c r="G27" s="19"/>
      <c r="H27" s="19"/>
      <c r="I27" s="19"/>
      <c r="J27" s="19"/>
      <c r="K27" s="19"/>
    </row>
    <row r="28" spans="1:11" ht="12.75">
      <c r="A28" s="19"/>
      <c r="B28" s="22"/>
      <c r="C28" s="19"/>
      <c r="D28" s="19"/>
      <c r="E28" s="19"/>
      <c r="F28" s="19"/>
      <c r="G28" s="19"/>
      <c r="H28" s="19"/>
      <c r="I28" s="19"/>
      <c r="J28" s="19"/>
      <c r="K28" s="19"/>
    </row>
    <row r="29" spans="1:11" ht="12.75">
      <c r="A29" s="19"/>
      <c r="B29" s="22"/>
      <c r="C29" s="19"/>
      <c r="D29" s="19"/>
      <c r="E29" s="19"/>
      <c r="F29" s="19"/>
      <c r="G29" s="19"/>
      <c r="H29" s="19"/>
      <c r="I29" s="19"/>
      <c r="J29" s="19"/>
      <c r="K29" s="19"/>
    </row>
    <row r="30" spans="1:11" ht="12.75">
      <c r="A30" s="19"/>
      <c r="B30" s="22"/>
      <c r="C30" s="19"/>
      <c r="D30" s="19"/>
      <c r="E30" s="19"/>
      <c r="F30" s="19"/>
      <c r="G30" s="19"/>
      <c r="H30" s="19"/>
      <c r="I30" s="19"/>
      <c r="J30" s="19"/>
      <c r="K30" s="19"/>
    </row>
    <row r="31" spans="1:11" ht="12.75">
      <c r="A31" s="19"/>
      <c r="B31" s="22"/>
      <c r="C31" s="19"/>
      <c r="D31" s="19"/>
      <c r="E31" s="19"/>
      <c r="F31" s="19"/>
      <c r="G31" s="19"/>
      <c r="H31" s="19"/>
      <c r="I31" s="19"/>
      <c r="J31" s="19"/>
      <c r="K31" s="19"/>
    </row>
    <row r="32" spans="1:11" ht="12.75">
      <c r="A32" s="19"/>
      <c r="B32" s="22"/>
      <c r="C32" s="19"/>
      <c r="D32" s="19"/>
      <c r="E32" s="19"/>
      <c r="F32" s="19"/>
      <c r="G32" s="19"/>
      <c r="H32" s="19"/>
      <c r="I32" s="19"/>
      <c r="J32" s="19"/>
      <c r="K32" s="19"/>
    </row>
    <row r="33" spans="1:11" ht="12.75">
      <c r="A33" s="19"/>
      <c r="B33" s="22"/>
      <c r="C33" s="19"/>
      <c r="D33" s="19"/>
      <c r="E33" s="19"/>
      <c r="F33" s="19"/>
      <c r="G33" s="19"/>
      <c r="H33" s="19"/>
      <c r="I33" s="19"/>
      <c r="J33" s="19"/>
      <c r="K33" s="19"/>
    </row>
    <row r="34" spans="1:11" ht="12.75">
      <c r="A34" s="19"/>
      <c r="B34" s="22"/>
      <c r="C34" s="19"/>
      <c r="D34" s="19"/>
      <c r="E34" s="19"/>
      <c r="F34" s="19"/>
      <c r="G34" s="19"/>
      <c r="H34" s="19"/>
      <c r="I34" s="19"/>
      <c r="J34" s="19"/>
      <c r="K34" s="19"/>
    </row>
    <row r="35" spans="1:11" ht="12.75">
      <c r="A35" s="19"/>
      <c r="B35" s="89" t="s">
        <v>235</v>
      </c>
      <c r="D35" s="21"/>
      <c r="E35" s="19"/>
      <c r="F35" s="19"/>
      <c r="G35" s="19"/>
      <c r="H35" s="19"/>
      <c r="I35" s="19"/>
      <c r="J35" s="19"/>
      <c r="K35" s="19"/>
    </row>
    <row r="36" spans="1:11" ht="12.75">
      <c r="A36" s="19"/>
      <c r="B36" s="19" t="s">
        <v>268</v>
      </c>
      <c r="D36" s="19"/>
      <c r="E36" s="19"/>
      <c r="F36" s="19"/>
      <c r="G36" s="19"/>
      <c r="H36" s="19"/>
      <c r="I36" s="19"/>
      <c r="J36" s="19"/>
      <c r="K36" s="19"/>
    </row>
    <row r="37" spans="1:11" ht="12.75">
      <c r="A37" s="19"/>
      <c r="B37" s="19"/>
      <c r="C37" s="19"/>
      <c r="D37" s="19"/>
      <c r="E37" s="19"/>
      <c r="F37" s="19"/>
      <c r="G37" s="19"/>
      <c r="H37" s="19"/>
      <c r="I37" s="19"/>
      <c r="J37" s="19"/>
      <c r="K37" s="19"/>
    </row>
    <row r="38" spans="1:10" ht="12.75">
      <c r="A38" s="19"/>
      <c r="B38" s="19"/>
      <c r="C38" s="19"/>
      <c r="D38" s="19"/>
      <c r="E38" s="19"/>
      <c r="F38" s="19"/>
      <c r="G38" s="19"/>
      <c r="H38" s="54" t="s">
        <v>241</v>
      </c>
      <c r="I38" s="54" t="s">
        <v>270</v>
      </c>
      <c r="J38" s="19"/>
    </row>
    <row r="39" spans="1:10" ht="12.75">
      <c r="A39" s="19"/>
      <c r="B39" s="19"/>
      <c r="C39" s="19"/>
      <c r="D39" s="19"/>
      <c r="E39" s="19"/>
      <c r="F39" s="19"/>
      <c r="G39" s="19"/>
      <c r="H39" s="54" t="s">
        <v>243</v>
      </c>
      <c r="I39" s="24" t="s">
        <v>271</v>
      </c>
      <c r="J39" s="54" t="s">
        <v>241</v>
      </c>
    </row>
    <row r="40" spans="1:10" ht="12.75">
      <c r="A40" s="19"/>
      <c r="B40" s="19"/>
      <c r="C40" s="19"/>
      <c r="D40" s="19"/>
      <c r="E40" s="19"/>
      <c r="F40" s="19"/>
      <c r="G40" s="19"/>
      <c r="H40" s="54" t="s">
        <v>269</v>
      </c>
      <c r="I40" s="54" t="s">
        <v>264</v>
      </c>
      <c r="J40" s="54" t="s">
        <v>244</v>
      </c>
    </row>
    <row r="41" spans="1:10" ht="12.75">
      <c r="A41" s="19"/>
      <c r="B41" s="19"/>
      <c r="C41" s="19"/>
      <c r="D41" s="19"/>
      <c r="E41" s="19"/>
      <c r="F41" s="19"/>
      <c r="G41" s="19"/>
      <c r="H41" s="54" t="s">
        <v>33</v>
      </c>
      <c r="I41" s="54" t="s">
        <v>33</v>
      </c>
      <c r="J41" s="54" t="s">
        <v>33</v>
      </c>
    </row>
    <row r="42" spans="1:10" ht="12.75">
      <c r="A42" s="19"/>
      <c r="B42" s="19" t="s">
        <v>273</v>
      </c>
      <c r="C42" s="19"/>
      <c r="E42" s="19"/>
      <c r="F42" s="19"/>
      <c r="G42" s="19"/>
      <c r="I42" s="54"/>
      <c r="J42" s="54"/>
    </row>
    <row r="43" spans="1:10" ht="12.75">
      <c r="A43" s="19"/>
      <c r="B43" s="19" t="s">
        <v>242</v>
      </c>
      <c r="C43" s="19"/>
      <c r="E43" s="19"/>
      <c r="F43" s="19"/>
      <c r="G43" s="19"/>
      <c r="I43" s="54"/>
      <c r="J43" s="54"/>
    </row>
    <row r="44" spans="1:10" ht="12.75">
      <c r="A44" s="19"/>
      <c r="B44" s="67" t="s">
        <v>6</v>
      </c>
      <c r="C44" s="67"/>
      <c r="E44" s="19"/>
      <c r="F44" s="19"/>
      <c r="G44" s="19"/>
      <c r="H44" s="6">
        <v>67929</v>
      </c>
      <c r="I44" s="55">
        <v>-2172</v>
      </c>
      <c r="J44" s="55">
        <f>SUM(H44:I44)</f>
        <v>65757</v>
      </c>
    </row>
    <row r="45" spans="1:10" ht="13.5" thickBot="1">
      <c r="A45" s="19"/>
      <c r="B45" s="69" t="s">
        <v>272</v>
      </c>
      <c r="C45" s="69"/>
      <c r="E45" s="19"/>
      <c r="F45" s="19"/>
      <c r="G45" s="19"/>
      <c r="H45" s="9">
        <v>0</v>
      </c>
      <c r="I45" s="9">
        <v>2172</v>
      </c>
      <c r="J45" s="82">
        <f>SUM(H45:I45)</f>
        <v>2172</v>
      </c>
    </row>
    <row r="46" spans="1:11" ht="13.5" thickTop="1">
      <c r="A46" s="19"/>
      <c r="B46" s="19"/>
      <c r="C46" s="69"/>
      <c r="D46" s="69"/>
      <c r="E46" s="19"/>
      <c r="F46" s="19"/>
      <c r="G46" s="19"/>
      <c r="I46" s="6"/>
      <c r="J46" s="6"/>
      <c r="K46" s="55"/>
    </row>
    <row r="47" spans="1:11" ht="12.75">
      <c r="A47" s="21" t="s">
        <v>305</v>
      </c>
      <c r="B47" s="18" t="s">
        <v>86</v>
      </c>
      <c r="C47" s="19"/>
      <c r="D47" s="19"/>
      <c r="E47" s="19"/>
      <c r="F47" s="19"/>
      <c r="G47" s="19"/>
      <c r="H47" s="19"/>
      <c r="I47" s="19"/>
      <c r="J47" s="19"/>
      <c r="K47" s="19"/>
    </row>
    <row r="48" spans="1:11" ht="12.75">
      <c r="A48" s="21"/>
      <c r="B48" s="28" t="s">
        <v>274</v>
      </c>
      <c r="C48" s="19"/>
      <c r="D48" s="19"/>
      <c r="E48" s="19"/>
      <c r="F48" s="19"/>
      <c r="G48" s="19"/>
      <c r="H48" s="19"/>
      <c r="I48" s="19"/>
      <c r="J48" s="19"/>
      <c r="K48" s="19"/>
    </row>
    <row r="49" spans="1:11" ht="12.75">
      <c r="A49" s="21"/>
      <c r="B49" s="18"/>
      <c r="C49" s="19"/>
      <c r="D49" s="19"/>
      <c r="E49" s="19"/>
      <c r="F49" s="19"/>
      <c r="G49" s="19"/>
      <c r="H49" s="19"/>
      <c r="I49" s="19"/>
      <c r="J49" s="19"/>
      <c r="K49" s="19"/>
    </row>
    <row r="50" spans="1:2" ht="12.75">
      <c r="A50" s="21" t="s">
        <v>40</v>
      </c>
      <c r="B50" s="18" t="s">
        <v>49</v>
      </c>
    </row>
    <row r="51" ht="12.75">
      <c r="B51" s="72" t="s">
        <v>118</v>
      </c>
    </row>
    <row r="53" spans="1:2" ht="12.75">
      <c r="A53" s="21" t="s">
        <v>41</v>
      </c>
      <c r="B53" s="18" t="s">
        <v>48</v>
      </c>
    </row>
    <row r="56" spans="1:2" ht="12.75">
      <c r="A56" s="21" t="s">
        <v>42</v>
      </c>
      <c r="B56" s="18" t="s">
        <v>47</v>
      </c>
    </row>
    <row r="60" spans="1:2" ht="12.75">
      <c r="A60" s="21" t="s">
        <v>43</v>
      </c>
      <c r="B60" s="18" t="s">
        <v>51</v>
      </c>
    </row>
    <row r="61" spans="1:2" ht="12.75">
      <c r="A61" s="21"/>
      <c r="B61" s="18"/>
    </row>
    <row r="62" spans="1:2" ht="12.75">
      <c r="A62" s="21"/>
      <c r="B62" s="18"/>
    </row>
    <row r="63" spans="1:2" ht="12.75">
      <c r="A63" s="21"/>
      <c r="B63" s="18"/>
    </row>
    <row r="64" spans="1:2" ht="12.75">
      <c r="A64" s="21" t="s">
        <v>44</v>
      </c>
      <c r="B64" s="18" t="s">
        <v>52</v>
      </c>
    </row>
    <row r="65" spans="1:2" ht="12.75">
      <c r="A65" s="21"/>
      <c r="B65" t="s">
        <v>98</v>
      </c>
    </row>
    <row r="66" spans="1:2" ht="12.75">
      <c r="A66" s="21"/>
      <c r="B66" s="18"/>
    </row>
    <row r="67" spans="1:2" ht="12.75">
      <c r="A67" s="21" t="s">
        <v>45</v>
      </c>
      <c r="B67" s="18" t="s">
        <v>46</v>
      </c>
    </row>
    <row r="68" ht="12.75">
      <c r="B68" t="s">
        <v>135</v>
      </c>
    </row>
    <row r="70" spans="2:11" ht="12.75">
      <c r="B70" s="19"/>
      <c r="C70" s="19"/>
      <c r="D70" s="19"/>
      <c r="E70" s="19"/>
      <c r="F70" s="54"/>
      <c r="G70" s="54" t="s">
        <v>127</v>
      </c>
      <c r="H70" s="24"/>
      <c r="I70" s="24"/>
      <c r="J70" s="24"/>
      <c r="K70" s="24"/>
    </row>
    <row r="71" spans="2:11" ht="12.75">
      <c r="B71" s="19"/>
      <c r="C71" s="19"/>
      <c r="D71" s="19"/>
      <c r="E71" s="19"/>
      <c r="F71" s="54"/>
      <c r="G71" s="54" t="s">
        <v>128</v>
      </c>
      <c r="H71" s="24"/>
      <c r="I71" s="24"/>
      <c r="J71" s="24"/>
      <c r="K71" s="24"/>
    </row>
    <row r="72" spans="2:8" ht="12.75">
      <c r="B72" s="19"/>
      <c r="C72" s="19"/>
      <c r="D72" s="19"/>
      <c r="E72" s="19"/>
      <c r="F72" s="54"/>
      <c r="G72" s="54" t="s">
        <v>129</v>
      </c>
      <c r="H72" s="54" t="s">
        <v>125</v>
      </c>
    </row>
    <row r="73" spans="2:11" ht="12.75">
      <c r="B73" s="19"/>
      <c r="C73" s="19"/>
      <c r="D73" s="19"/>
      <c r="E73" s="19"/>
      <c r="F73" s="54" t="s">
        <v>146</v>
      </c>
      <c r="G73" s="58" t="s">
        <v>130</v>
      </c>
      <c r="H73" s="54" t="s">
        <v>126</v>
      </c>
      <c r="I73" s="24" t="s">
        <v>102</v>
      </c>
      <c r="J73" s="24" t="s">
        <v>124</v>
      </c>
      <c r="K73" s="54" t="s">
        <v>123</v>
      </c>
    </row>
    <row r="74" spans="2:11" ht="12.75">
      <c r="B74" s="19"/>
      <c r="C74" s="19"/>
      <c r="D74" s="19"/>
      <c r="E74" s="19"/>
      <c r="F74" s="54" t="s">
        <v>33</v>
      </c>
      <c r="G74" s="54" t="s">
        <v>33</v>
      </c>
      <c r="H74" s="54" t="s">
        <v>33</v>
      </c>
      <c r="I74" s="54" t="s">
        <v>33</v>
      </c>
      <c r="J74" s="54" t="s">
        <v>33</v>
      </c>
      <c r="K74" s="54" t="s">
        <v>33</v>
      </c>
    </row>
    <row r="75" spans="2:11" ht="12.75">
      <c r="B75" s="21" t="s">
        <v>236</v>
      </c>
      <c r="C75" s="19"/>
      <c r="D75" s="19"/>
      <c r="E75" s="19"/>
      <c r="F75" s="19"/>
      <c r="G75" s="19"/>
      <c r="H75" s="55"/>
      <c r="I75" s="55"/>
      <c r="J75" s="55"/>
      <c r="K75" s="55"/>
    </row>
    <row r="76" spans="2:11" ht="12.75">
      <c r="B76" s="19" t="s">
        <v>131</v>
      </c>
      <c r="C76" s="19"/>
      <c r="D76" s="19"/>
      <c r="E76" s="19"/>
      <c r="F76" s="6">
        <v>64627</v>
      </c>
      <c r="G76" s="6">
        <v>6529</v>
      </c>
      <c r="H76" s="6">
        <v>0</v>
      </c>
      <c r="I76" s="6">
        <v>0</v>
      </c>
      <c r="J76" s="6">
        <v>0</v>
      </c>
      <c r="K76" s="6">
        <f>SUM(F76:J76)</f>
        <v>71156</v>
      </c>
    </row>
    <row r="77" spans="2:11" ht="12.75">
      <c r="B77" s="19" t="s">
        <v>134</v>
      </c>
      <c r="C77" s="19"/>
      <c r="D77" s="19"/>
      <c r="E77" s="19"/>
      <c r="F77" s="73">
        <v>0</v>
      </c>
      <c r="G77" s="6">
        <v>0</v>
      </c>
      <c r="H77" s="6">
        <v>308</v>
      </c>
      <c r="I77" s="6">
        <v>0</v>
      </c>
      <c r="J77" s="6">
        <v>-308</v>
      </c>
      <c r="K77" s="6">
        <f>SUM(F77:J77)</f>
        <v>0</v>
      </c>
    </row>
    <row r="78" spans="2:11" ht="12.75">
      <c r="B78" s="59" t="s">
        <v>237</v>
      </c>
      <c r="C78" s="19"/>
      <c r="D78" s="19"/>
      <c r="E78" s="19"/>
      <c r="F78" s="73">
        <v>0</v>
      </c>
      <c r="G78" s="6">
        <v>175</v>
      </c>
      <c r="H78" s="6">
        <v>0</v>
      </c>
      <c r="I78" s="6">
        <v>0</v>
      </c>
      <c r="J78" s="6">
        <v>0</v>
      </c>
      <c r="K78" s="6">
        <f>SUM(F78:J78)</f>
        <v>175</v>
      </c>
    </row>
    <row r="79" spans="2:11" ht="13.5" thickBot="1">
      <c r="B79" s="57" t="s">
        <v>95</v>
      </c>
      <c r="C79" s="19"/>
      <c r="D79" s="19"/>
      <c r="E79" s="19"/>
      <c r="F79" s="36">
        <f aca="true" t="shared" si="0" ref="F79:K79">SUM(F76:F78)</f>
        <v>64627</v>
      </c>
      <c r="G79" s="36">
        <f t="shared" si="0"/>
        <v>6704</v>
      </c>
      <c r="H79" s="36">
        <f t="shared" si="0"/>
        <v>308</v>
      </c>
      <c r="I79" s="36">
        <f t="shared" si="0"/>
        <v>0</v>
      </c>
      <c r="J79" s="36">
        <f t="shared" si="0"/>
        <v>-308</v>
      </c>
      <c r="K79" s="36">
        <f t="shared" si="0"/>
        <v>71331</v>
      </c>
    </row>
    <row r="80" spans="2:11" ht="13.5" thickTop="1">
      <c r="B80" s="19"/>
      <c r="C80" s="19"/>
      <c r="D80" s="19"/>
      <c r="E80" s="19"/>
      <c r="F80" s="6"/>
      <c r="G80" s="6"/>
      <c r="H80" s="6"/>
      <c r="I80" s="6"/>
      <c r="J80" s="6"/>
      <c r="K80" s="6"/>
    </row>
    <row r="81" spans="2:11" ht="12.75">
      <c r="B81" s="59" t="s">
        <v>132</v>
      </c>
      <c r="C81" s="19"/>
      <c r="D81" s="19"/>
      <c r="E81" s="19"/>
      <c r="F81" s="6"/>
      <c r="G81" s="6"/>
      <c r="H81" s="6"/>
      <c r="I81" s="6"/>
      <c r="J81" s="56"/>
      <c r="K81" s="6"/>
    </row>
    <row r="82" spans="2:15" ht="12.75">
      <c r="B82" s="57" t="s">
        <v>253</v>
      </c>
      <c r="C82" s="19"/>
      <c r="D82" s="19"/>
      <c r="E82" s="19"/>
      <c r="F82" s="6"/>
      <c r="G82" s="6"/>
      <c r="H82" s="6"/>
      <c r="I82" s="6"/>
      <c r="J82" s="56"/>
      <c r="K82" s="6">
        <v>4975</v>
      </c>
      <c r="O82" s="37"/>
    </row>
    <row r="83" spans="2:11" ht="12.75">
      <c r="B83" s="57" t="s">
        <v>133</v>
      </c>
      <c r="C83" s="19"/>
      <c r="D83" s="19"/>
      <c r="E83" s="19"/>
      <c r="F83" s="6"/>
      <c r="G83" s="6"/>
      <c r="H83" s="6"/>
      <c r="I83" s="6"/>
      <c r="J83" s="56"/>
      <c r="K83" s="3">
        <v>-1081</v>
      </c>
    </row>
    <row r="84" spans="2:16" ht="12.75">
      <c r="B84" s="57" t="s">
        <v>153</v>
      </c>
      <c r="C84" s="19"/>
      <c r="D84" s="19"/>
      <c r="E84" s="19"/>
      <c r="F84" s="19"/>
      <c r="G84" s="19"/>
      <c r="H84" s="6"/>
      <c r="I84" s="6"/>
      <c r="J84" s="56"/>
      <c r="K84" s="6">
        <f>SUM(K82:K83)</f>
        <v>3894</v>
      </c>
      <c r="M84" s="83"/>
      <c r="N84" s="37"/>
      <c r="O84" s="37"/>
      <c r="P84" s="37"/>
    </row>
    <row r="85" spans="2:11" ht="12.75">
      <c r="B85" s="57" t="s">
        <v>3</v>
      </c>
      <c r="C85" s="19"/>
      <c r="D85" s="19"/>
      <c r="E85" s="19"/>
      <c r="F85" s="19"/>
      <c r="G85" s="19"/>
      <c r="H85" s="6"/>
      <c r="I85" s="6"/>
      <c r="J85" s="56"/>
      <c r="K85" s="3">
        <v>-823</v>
      </c>
    </row>
    <row r="86" spans="2:11" ht="12.75">
      <c r="B86" s="57" t="s">
        <v>154</v>
      </c>
      <c r="C86" s="19"/>
      <c r="D86" s="19"/>
      <c r="E86" s="19"/>
      <c r="F86" s="19"/>
      <c r="G86" s="19"/>
      <c r="H86" s="6"/>
      <c r="I86" s="6"/>
      <c r="J86" s="56"/>
      <c r="K86" s="6">
        <f>SUM(K84:K85)</f>
        <v>3071</v>
      </c>
    </row>
    <row r="87" spans="2:11" ht="12.75">
      <c r="B87" s="57" t="s">
        <v>298</v>
      </c>
      <c r="C87" s="19"/>
      <c r="D87" s="19"/>
      <c r="E87" s="19"/>
      <c r="F87" s="6">
        <v>0</v>
      </c>
      <c r="G87" s="6">
        <v>32</v>
      </c>
      <c r="H87" s="6">
        <v>0</v>
      </c>
      <c r="I87" s="6">
        <v>0</v>
      </c>
      <c r="J87" s="56">
        <v>0</v>
      </c>
      <c r="K87" s="3">
        <f>SUM(F87:J87)</f>
        <v>32</v>
      </c>
    </row>
    <row r="88" spans="2:11" ht="13.5" thickBot="1">
      <c r="B88" s="57" t="s">
        <v>120</v>
      </c>
      <c r="C88" s="19"/>
      <c r="D88" s="19"/>
      <c r="E88" s="19"/>
      <c r="F88" s="19"/>
      <c r="G88" s="19"/>
      <c r="H88" s="6"/>
      <c r="I88" s="6"/>
      <c r="J88" s="56"/>
      <c r="K88" s="36">
        <f>SUM(K86:K87)</f>
        <v>3103</v>
      </c>
    </row>
    <row r="89" spans="2:11" ht="13.5" thickTop="1">
      <c r="B89" s="57"/>
      <c r="C89" s="19"/>
      <c r="D89" s="19"/>
      <c r="E89" s="19"/>
      <c r="F89" s="19"/>
      <c r="G89" s="19"/>
      <c r="H89" s="6"/>
      <c r="I89" s="6"/>
      <c r="J89" s="6"/>
      <c r="K89" s="6"/>
    </row>
    <row r="90" spans="2:11" ht="12.75">
      <c r="B90" s="57" t="s">
        <v>252</v>
      </c>
      <c r="C90" s="19"/>
      <c r="D90" s="19"/>
      <c r="E90" s="19"/>
      <c r="F90" s="19"/>
      <c r="G90" s="19"/>
      <c r="H90" s="6"/>
      <c r="I90" s="6"/>
      <c r="J90" s="6"/>
      <c r="K90" s="6"/>
    </row>
    <row r="91" spans="8:11" ht="12.75">
      <c r="H91" s="6"/>
      <c r="I91" s="6"/>
      <c r="J91" s="6"/>
      <c r="K91" s="6"/>
    </row>
    <row r="92" spans="1:11" ht="12.75">
      <c r="A92" s="21" t="s">
        <v>53</v>
      </c>
      <c r="B92" s="18" t="s">
        <v>6</v>
      </c>
      <c r="H92" s="1"/>
      <c r="I92" s="1"/>
      <c r="J92" s="1"/>
      <c r="K92" s="1"/>
    </row>
    <row r="93" spans="1:11" ht="12.75">
      <c r="A93" s="21"/>
      <c r="B93" s="18"/>
      <c r="H93" s="1"/>
      <c r="I93" s="1"/>
      <c r="J93" s="1"/>
      <c r="K93" s="1"/>
    </row>
    <row r="94" spans="1:11" ht="12.75">
      <c r="A94" s="21"/>
      <c r="B94" s="18"/>
      <c r="H94" s="1"/>
      <c r="I94" s="1"/>
      <c r="J94" s="1"/>
      <c r="K94" s="1"/>
    </row>
    <row r="95" spans="1:11" ht="12.75">
      <c r="A95" s="21"/>
      <c r="B95" s="18"/>
      <c r="H95" s="1"/>
      <c r="I95" s="1"/>
      <c r="J95" s="1"/>
      <c r="K95" s="1"/>
    </row>
    <row r="96" spans="1:11" ht="12.75">
      <c r="A96" s="21" t="s">
        <v>54</v>
      </c>
      <c r="B96" s="18" t="s">
        <v>209</v>
      </c>
      <c r="H96" s="1"/>
      <c r="I96" s="1"/>
      <c r="J96" s="1"/>
      <c r="K96" s="1"/>
    </row>
    <row r="97" spans="1:11" ht="12.75">
      <c r="A97" s="21"/>
      <c r="B97" s="18"/>
      <c r="H97" s="1"/>
      <c r="I97" s="1"/>
      <c r="J97" s="1"/>
      <c r="K97" s="1"/>
    </row>
    <row r="98" spans="1:11" ht="12.75">
      <c r="A98" s="21"/>
      <c r="B98" s="18"/>
      <c r="H98" s="1"/>
      <c r="I98" s="1"/>
      <c r="J98" s="1"/>
      <c r="K98" s="1"/>
    </row>
    <row r="99" spans="1:11" ht="12.75">
      <c r="A99" s="21" t="s">
        <v>55</v>
      </c>
      <c r="B99" s="18" t="s">
        <v>210</v>
      </c>
      <c r="H99" s="1"/>
      <c r="I99" s="1"/>
      <c r="J99" s="1"/>
      <c r="K99" s="1"/>
    </row>
    <row r="100" spans="1:11" ht="12.75">
      <c r="A100" s="21"/>
      <c r="B100" s="28" t="s">
        <v>275</v>
      </c>
      <c r="H100" s="1"/>
      <c r="I100" s="1"/>
      <c r="J100" s="1"/>
      <c r="K100" s="1"/>
    </row>
    <row r="101" spans="1:11" ht="12.75">
      <c r="A101" s="21"/>
      <c r="B101" s="28"/>
      <c r="H101" s="1"/>
      <c r="I101" s="1"/>
      <c r="J101" s="1"/>
      <c r="K101" s="1"/>
    </row>
    <row r="102" spans="1:11" ht="12.75">
      <c r="A102" s="21"/>
      <c r="B102" s="18" t="s">
        <v>246</v>
      </c>
      <c r="H102" s="1"/>
      <c r="I102" s="1"/>
      <c r="J102" s="1"/>
      <c r="K102" s="1"/>
    </row>
    <row r="103" spans="1:11" ht="12.75">
      <c r="A103" s="21"/>
      <c r="B103" s="18"/>
      <c r="H103" s="1"/>
      <c r="I103" s="1"/>
      <c r="J103" s="1"/>
      <c r="K103" s="1"/>
    </row>
    <row r="104" spans="1:11" ht="12.75">
      <c r="A104" s="21"/>
      <c r="B104" s="18"/>
      <c r="H104" s="1"/>
      <c r="I104" s="1"/>
      <c r="J104" s="1"/>
      <c r="K104" s="1"/>
    </row>
    <row r="105" spans="1:11" ht="12.75">
      <c r="A105" s="21"/>
      <c r="B105" s="18"/>
      <c r="H105" s="1"/>
      <c r="I105" s="1"/>
      <c r="J105" s="1"/>
      <c r="K105" s="1"/>
    </row>
    <row r="106" spans="1:11" ht="12.75">
      <c r="A106" s="21"/>
      <c r="B106" s="18"/>
      <c r="H106" s="1"/>
      <c r="I106" s="1"/>
      <c r="J106" s="1"/>
      <c r="K106" s="1"/>
    </row>
    <row r="107" spans="1:11" ht="12.75">
      <c r="A107" s="21"/>
      <c r="B107" s="18"/>
      <c r="H107" s="1"/>
      <c r="I107" s="1"/>
      <c r="J107" s="1"/>
      <c r="K107" s="1"/>
    </row>
    <row r="108" spans="1:11" ht="12.75">
      <c r="A108" s="21"/>
      <c r="B108" s="28" t="s">
        <v>306</v>
      </c>
      <c r="H108" s="1"/>
      <c r="I108" s="1"/>
      <c r="J108" s="1"/>
      <c r="K108" s="1"/>
    </row>
    <row r="109" spans="1:11" ht="12.75">
      <c r="A109" s="21"/>
      <c r="B109" s="28"/>
      <c r="H109" s="1"/>
      <c r="I109" s="1"/>
      <c r="J109" s="1"/>
      <c r="K109" s="1"/>
    </row>
    <row r="110" spans="1:11" ht="12.75">
      <c r="A110" s="21"/>
      <c r="B110" s="28"/>
      <c r="H110" s="90" t="s">
        <v>110</v>
      </c>
      <c r="I110" s="90"/>
      <c r="J110" s="90" t="s">
        <v>111</v>
      </c>
      <c r="K110" s="90"/>
    </row>
    <row r="111" spans="1:11" ht="12.75">
      <c r="A111" s="21"/>
      <c r="B111" s="28"/>
      <c r="H111" s="33" t="s">
        <v>261</v>
      </c>
      <c r="I111" s="33" t="s">
        <v>262</v>
      </c>
      <c r="J111" s="2" t="str">
        <f>+H111</f>
        <v>30.09.07</v>
      </c>
      <c r="K111" s="2" t="str">
        <f>+I111</f>
        <v>30.09.06</v>
      </c>
    </row>
    <row r="112" spans="1:11" ht="12.75">
      <c r="A112" s="21"/>
      <c r="B112" s="18"/>
      <c r="H112" s="10" t="s">
        <v>33</v>
      </c>
      <c r="I112" s="10" t="s">
        <v>33</v>
      </c>
      <c r="J112" s="10" t="s">
        <v>33</v>
      </c>
      <c r="K112" s="10" t="s">
        <v>33</v>
      </c>
    </row>
    <row r="113" spans="1:11" ht="12.75">
      <c r="A113" s="21"/>
      <c r="B113" s="18"/>
      <c r="H113" s="10"/>
      <c r="I113" s="10"/>
      <c r="J113" s="10"/>
      <c r="K113" s="10"/>
    </row>
    <row r="114" spans="1:11" ht="13.5" thickBot="1">
      <c r="A114" s="21"/>
      <c r="B114" s="28" t="s">
        <v>0</v>
      </c>
      <c r="H114" s="88">
        <v>175</v>
      </c>
      <c r="I114" s="88">
        <v>284</v>
      </c>
      <c r="J114" s="88">
        <v>175</v>
      </c>
      <c r="K114" s="88">
        <v>284</v>
      </c>
    </row>
    <row r="115" spans="1:11" ht="13.5" thickTop="1">
      <c r="A115" s="21"/>
      <c r="B115" s="18"/>
      <c r="H115" s="10"/>
      <c r="I115" s="10"/>
      <c r="J115" s="10"/>
      <c r="K115" s="10"/>
    </row>
    <row r="116" spans="1:11" ht="12.75">
      <c r="A116" s="21"/>
      <c r="B116" s="28" t="s">
        <v>153</v>
      </c>
      <c r="H116" s="10">
        <v>48</v>
      </c>
      <c r="I116" s="10">
        <v>149</v>
      </c>
      <c r="J116" s="10">
        <f>+H116</f>
        <v>48</v>
      </c>
      <c r="K116" s="10">
        <v>149</v>
      </c>
    </row>
    <row r="117" spans="1:11" ht="12.75">
      <c r="A117" s="21"/>
      <c r="B117" s="28" t="s">
        <v>276</v>
      </c>
      <c r="H117" s="1">
        <v>-16</v>
      </c>
      <c r="I117" s="1">
        <v>0</v>
      </c>
      <c r="J117" s="1">
        <v>-16</v>
      </c>
      <c r="K117" s="1">
        <v>0</v>
      </c>
    </row>
    <row r="118" spans="1:11" ht="13.5" thickBot="1">
      <c r="A118" s="21"/>
      <c r="B118" s="28" t="s">
        <v>297</v>
      </c>
      <c r="H118" s="36">
        <f>SUM(H116:H117)</f>
        <v>32</v>
      </c>
      <c r="I118" s="36">
        <f>SUM(I116:I117)</f>
        <v>149</v>
      </c>
      <c r="J118" s="36">
        <f>SUM(J116:J117)</f>
        <v>32</v>
      </c>
      <c r="K118" s="36">
        <f>SUM(K116:K117)</f>
        <v>149</v>
      </c>
    </row>
    <row r="119" spans="1:11" ht="13.5" thickTop="1">
      <c r="A119" s="21"/>
      <c r="B119" s="18"/>
      <c r="H119" s="1"/>
      <c r="I119" s="1"/>
      <c r="J119" s="1"/>
      <c r="K119" s="1"/>
    </row>
    <row r="120" spans="1:11" ht="12.75">
      <c r="A120" s="21"/>
      <c r="B120" s="28" t="s">
        <v>277</v>
      </c>
      <c r="H120" s="1">
        <v>46</v>
      </c>
      <c r="I120" s="1">
        <v>10</v>
      </c>
      <c r="J120" s="1">
        <v>46</v>
      </c>
      <c r="K120" s="1">
        <v>10</v>
      </c>
    </row>
    <row r="121" spans="1:11" ht="12.75">
      <c r="A121" s="21"/>
      <c r="B121" s="28" t="s">
        <v>278</v>
      </c>
      <c r="H121" s="1">
        <v>0</v>
      </c>
      <c r="I121" s="1">
        <v>0</v>
      </c>
      <c r="J121" s="1">
        <v>0</v>
      </c>
      <c r="K121" s="1">
        <v>0</v>
      </c>
    </row>
    <row r="122" spans="1:11" ht="12.75">
      <c r="A122" s="21"/>
      <c r="B122" s="28" t="s">
        <v>279</v>
      </c>
      <c r="H122" s="1">
        <v>-2</v>
      </c>
      <c r="I122" s="1">
        <v>0</v>
      </c>
      <c r="J122" s="1">
        <v>-2</v>
      </c>
      <c r="K122" s="1">
        <v>0</v>
      </c>
    </row>
    <row r="123" spans="1:11" ht="13.5" thickBot="1">
      <c r="A123" s="21"/>
      <c r="B123" s="18"/>
      <c r="C123" t="s">
        <v>280</v>
      </c>
      <c r="H123" s="36">
        <f>SUM(H120:H122)</f>
        <v>44</v>
      </c>
      <c r="I123" s="36">
        <f>SUM(I120:I122)</f>
        <v>10</v>
      </c>
      <c r="J123" s="36">
        <f>SUM(J120:J122)</f>
        <v>44</v>
      </c>
      <c r="K123" s="36">
        <f>SUM(K120:K122)</f>
        <v>10</v>
      </c>
    </row>
    <row r="124" spans="1:2" ht="13.5" thickTop="1">
      <c r="A124" s="21"/>
      <c r="B124" s="28"/>
    </row>
    <row r="125" spans="1:2" ht="12.75">
      <c r="A125" s="21"/>
      <c r="B125" s="28" t="s">
        <v>281</v>
      </c>
    </row>
    <row r="126" spans="1:10" ht="12.75">
      <c r="A126" s="21"/>
      <c r="B126" s="28"/>
      <c r="J126" s="24" t="s">
        <v>33</v>
      </c>
    </row>
    <row r="127" spans="1:10" ht="12.75">
      <c r="A127" s="21"/>
      <c r="B127" s="28"/>
      <c r="J127" s="24"/>
    </row>
    <row r="128" spans="1:10" ht="13.5" thickBot="1">
      <c r="A128" s="21"/>
      <c r="B128" s="28"/>
      <c r="C128" t="s">
        <v>282</v>
      </c>
      <c r="J128" s="9">
        <v>2000</v>
      </c>
    </row>
    <row r="129" spans="1:2" ht="13.5" thickTop="1">
      <c r="A129" s="21"/>
      <c r="B129" s="28"/>
    </row>
    <row r="130" spans="1:2" ht="12.75">
      <c r="A130" s="21" t="s">
        <v>56</v>
      </c>
      <c r="B130" s="18" t="s">
        <v>211</v>
      </c>
    </row>
    <row r="131" spans="1:2" ht="12.75">
      <c r="A131" s="21"/>
      <c r="B131" s="28" t="s">
        <v>147</v>
      </c>
    </row>
    <row r="132" spans="1:10" ht="12.75">
      <c r="A132" s="21"/>
      <c r="B132" s="28"/>
      <c r="J132" s="24" t="s">
        <v>81</v>
      </c>
    </row>
    <row r="133" spans="1:10" ht="12.75">
      <c r="A133" s="21"/>
      <c r="B133" s="28"/>
      <c r="J133" s="12" t="s">
        <v>256</v>
      </c>
    </row>
    <row r="134" spans="1:10" ht="12.75">
      <c r="A134" s="21"/>
      <c r="J134" s="24" t="s">
        <v>33</v>
      </c>
    </row>
    <row r="135" spans="1:2" ht="12.75">
      <c r="A135" s="21"/>
      <c r="B135" s="60" t="s">
        <v>138</v>
      </c>
    </row>
    <row r="136" spans="1:4" ht="12.75">
      <c r="A136" s="21"/>
      <c r="B136" s="23" t="s">
        <v>139</v>
      </c>
      <c r="C136" s="28" t="s">
        <v>140</v>
      </c>
      <c r="D136" s="28"/>
    </row>
    <row r="137" spans="1:10" ht="13.5" thickBot="1">
      <c r="A137" s="21"/>
      <c r="C137" s="41" t="s">
        <v>141</v>
      </c>
      <c r="D137" s="41"/>
      <c r="J137" s="50">
        <v>74790</v>
      </c>
    </row>
    <row r="138" spans="1:10" ht="13.5" thickTop="1">
      <c r="A138" s="21"/>
      <c r="C138" s="41"/>
      <c r="D138" s="41"/>
      <c r="J138" s="61"/>
    </row>
    <row r="139" spans="1:10" ht="12.75">
      <c r="A139" s="21"/>
      <c r="B139" s="23" t="s">
        <v>142</v>
      </c>
      <c r="C139" s="28" t="s">
        <v>140</v>
      </c>
      <c r="D139" s="28"/>
      <c r="J139" s="61"/>
    </row>
    <row r="140" spans="1:10" ht="12.75">
      <c r="A140" s="21"/>
      <c r="C140" s="41" t="s">
        <v>143</v>
      </c>
      <c r="D140" s="41"/>
      <c r="J140" s="61"/>
    </row>
    <row r="141" spans="1:10" ht="13.5" thickBot="1">
      <c r="A141" s="21"/>
      <c r="C141" s="41" t="s">
        <v>144</v>
      </c>
      <c r="D141" s="41"/>
      <c r="J141" s="50">
        <v>10296</v>
      </c>
    </row>
    <row r="142" spans="1:10" ht="13.5" thickTop="1">
      <c r="A142" s="21"/>
      <c r="C142" s="41"/>
      <c r="D142" s="41"/>
      <c r="J142" s="61"/>
    </row>
    <row r="143" spans="1:2" ht="12.75">
      <c r="A143" s="21" t="s">
        <v>57</v>
      </c>
      <c r="B143" s="18" t="s">
        <v>212</v>
      </c>
    </row>
    <row r="144" spans="1:10" ht="12.75">
      <c r="A144" s="21"/>
      <c r="B144" s="18"/>
      <c r="J144" s="24" t="s">
        <v>81</v>
      </c>
    </row>
    <row r="145" ht="12.75">
      <c r="J145" s="12" t="str">
        <f>+J133</f>
        <v>30.09.2007</v>
      </c>
    </row>
    <row r="146" ht="12.75">
      <c r="J146" s="24" t="s">
        <v>33</v>
      </c>
    </row>
    <row r="147" ht="12.75">
      <c r="J147" s="24"/>
    </row>
    <row r="148" spans="2:10" ht="13.5" thickBot="1">
      <c r="B148" t="s">
        <v>107</v>
      </c>
      <c r="J148" s="50">
        <v>0</v>
      </c>
    </row>
    <row r="149" ht="13.5" thickTop="1">
      <c r="J149" s="72"/>
    </row>
    <row r="150" spans="2:10" ht="13.5" thickBot="1">
      <c r="B150" t="s">
        <v>82</v>
      </c>
      <c r="J150" s="50">
        <v>11010</v>
      </c>
    </row>
    <row r="151" ht="13.5" thickTop="1"/>
    <row r="152" spans="1:2" ht="12.75">
      <c r="A152" s="21" t="s">
        <v>312</v>
      </c>
      <c r="B152" s="18" t="s">
        <v>321</v>
      </c>
    </row>
    <row r="153" ht="12.75">
      <c r="B153" t="s">
        <v>322</v>
      </c>
    </row>
    <row r="155" ht="12.75">
      <c r="H155" t="s">
        <v>314</v>
      </c>
    </row>
    <row r="156" spans="2:10" ht="12.75">
      <c r="B156" t="s">
        <v>313</v>
      </c>
      <c r="F156" t="s">
        <v>323</v>
      </c>
      <c r="H156" t="s">
        <v>315</v>
      </c>
      <c r="J156" s="24" t="s">
        <v>33</v>
      </c>
    </row>
    <row r="158" spans="2:10" ht="12.75">
      <c r="B158" t="s">
        <v>316</v>
      </c>
      <c r="F158" t="s">
        <v>318</v>
      </c>
      <c r="H158" t="s">
        <v>319</v>
      </c>
      <c r="J158">
        <v>21</v>
      </c>
    </row>
    <row r="159" spans="6:8" ht="12.75">
      <c r="F159" t="s">
        <v>317</v>
      </c>
      <c r="H159" t="s">
        <v>320</v>
      </c>
    </row>
  </sheetData>
  <mergeCells count="2">
    <mergeCell ref="H110:I110"/>
    <mergeCell ref="J110:K110"/>
  </mergeCells>
  <printOptions horizontalCentered="1"/>
  <pageMargins left="0.5" right="0" top="0.25" bottom="0.25" header="0.5" footer="0.1"/>
  <pageSetup blackAndWhite="1" firstPageNumber="5" useFirstPageNumber="1" horizontalDpi="600" verticalDpi="600" orientation="portrait" paperSize="9" scale="83" r:id="rId2"/>
  <headerFooter alignWithMargins="0">
    <oddFooter>&amp;C&amp;P</oddFooter>
  </headerFooter>
  <rowBreaks count="2" manualBreakCount="2">
    <brk id="66" max="11" man="1"/>
    <brk id="129" max="11" man="1"/>
  </rowBreaks>
  <drawing r:id="rId1"/>
</worksheet>
</file>

<file path=xl/worksheets/sheet6.xml><?xml version="1.0" encoding="utf-8"?>
<worksheet xmlns="http://schemas.openxmlformats.org/spreadsheetml/2006/main" xmlns:r="http://schemas.openxmlformats.org/officeDocument/2006/relationships">
  <dimension ref="A2:Q129"/>
  <sheetViews>
    <sheetView workbookViewId="0" topLeftCell="A1">
      <selection activeCell="L11" sqref="L11"/>
    </sheetView>
  </sheetViews>
  <sheetFormatPr defaultColWidth="9.140625" defaultRowHeight="12.75"/>
  <cols>
    <col min="1" max="1" width="5.140625" style="0" customWidth="1"/>
    <col min="2" max="2" width="4.421875" style="0" customWidth="1"/>
    <col min="3" max="3" width="6.00390625" style="0" customWidth="1"/>
    <col min="6" max="6" width="17.7109375" style="0" customWidth="1"/>
    <col min="7" max="7" width="11.7109375" style="0" customWidth="1"/>
    <col min="8" max="8" width="12.8515625" style="0" bestFit="1" customWidth="1"/>
    <col min="9" max="9" width="12.7109375" style="0" bestFit="1" customWidth="1"/>
    <col min="10" max="10" width="16.28125" style="0" customWidth="1"/>
    <col min="12" max="12" width="11.28125" style="0" bestFit="1" customWidth="1"/>
  </cols>
  <sheetData>
    <row r="2" spans="1:10" ht="15.75">
      <c r="A2" s="16" t="s">
        <v>34</v>
      </c>
      <c r="B2" s="7"/>
      <c r="C2" s="7"/>
      <c r="D2" s="7"/>
      <c r="E2" s="7"/>
      <c r="F2" s="42" t="s">
        <v>87</v>
      </c>
      <c r="G2" s="7"/>
      <c r="H2" s="7"/>
      <c r="I2" s="7"/>
      <c r="J2" s="7"/>
    </row>
    <row r="3" spans="1:10" ht="12.75">
      <c r="A3" s="12" t="s">
        <v>1</v>
      </c>
      <c r="B3" s="8" t="str">
        <f>+'NTA-A'!B3</f>
        <v>Quarterly Report on consolidated results for the first financial quarter ended 30th September 2007</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47" t="s">
        <v>101</v>
      </c>
    </row>
    <row r="7" ht="14.25">
      <c r="A7" s="26"/>
    </row>
    <row r="8" spans="1:3" ht="12.75">
      <c r="A8" s="21" t="s">
        <v>58</v>
      </c>
      <c r="B8" s="18" t="s">
        <v>213</v>
      </c>
      <c r="C8" s="18"/>
    </row>
    <row r="9" spans="1:3" ht="12.75">
      <c r="A9" s="21"/>
      <c r="B9" s="18"/>
      <c r="C9" s="18"/>
    </row>
    <row r="10" spans="1:11" ht="12.75">
      <c r="A10" s="21"/>
      <c r="B10" s="18"/>
      <c r="C10" s="18"/>
      <c r="K10" t="s">
        <v>94</v>
      </c>
    </row>
    <row r="11" spans="1:3" ht="12.75">
      <c r="A11" s="21"/>
      <c r="B11" s="18"/>
      <c r="C11" s="18"/>
    </row>
    <row r="12" spans="1:3" ht="12.75">
      <c r="A12" s="21"/>
      <c r="B12" s="18"/>
      <c r="C12" s="18"/>
    </row>
    <row r="16" spans="1:3" ht="12.75">
      <c r="A16" s="21" t="s">
        <v>59</v>
      </c>
      <c r="B16" s="18" t="s">
        <v>214</v>
      </c>
      <c r="C16" s="18"/>
    </row>
    <row r="17" spans="1:3" ht="12.75">
      <c r="A17" s="21"/>
      <c r="B17" s="18"/>
      <c r="C17" s="18"/>
    </row>
    <row r="18" spans="1:3" ht="12.75">
      <c r="A18" s="21"/>
      <c r="B18" s="18"/>
      <c r="C18" s="18"/>
    </row>
    <row r="19" ht="12.75">
      <c r="A19" s="21"/>
    </row>
    <row r="20" ht="12.75">
      <c r="A20" s="21"/>
    </row>
    <row r="21" spans="1:3" ht="12.75">
      <c r="A21" s="21" t="s">
        <v>60</v>
      </c>
      <c r="B21" s="18" t="s">
        <v>215</v>
      </c>
      <c r="C21" s="18"/>
    </row>
    <row r="22" spans="1:3" ht="12.75">
      <c r="A22" s="21"/>
      <c r="B22" s="18"/>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t="s">
        <v>61</v>
      </c>
      <c r="B28" s="18" t="s">
        <v>216</v>
      </c>
      <c r="C28" s="18"/>
    </row>
    <row r="29" ht="12.75">
      <c r="B29" t="s">
        <v>83</v>
      </c>
    </row>
    <row r="31" spans="1:17" ht="12.75">
      <c r="A31" s="21" t="s">
        <v>62</v>
      </c>
      <c r="B31" s="18" t="s">
        <v>182</v>
      </c>
      <c r="C31" s="18"/>
      <c r="O31" s="21"/>
      <c r="P31" s="18"/>
      <c r="Q31" s="18"/>
    </row>
    <row r="32" spans="1:17" ht="12.75">
      <c r="A32" s="21"/>
      <c r="B32" s="18"/>
      <c r="C32" s="18"/>
      <c r="G32" s="93" t="s">
        <v>110</v>
      </c>
      <c r="H32" s="93"/>
      <c r="I32" s="93" t="s">
        <v>111</v>
      </c>
      <c r="J32" s="93"/>
      <c r="O32" s="21"/>
      <c r="P32" s="18"/>
      <c r="Q32" s="18"/>
    </row>
    <row r="33" spans="1:17" ht="12.75">
      <c r="A33" s="21"/>
      <c r="B33" s="18"/>
      <c r="C33" s="18"/>
      <c r="G33" s="12" t="s">
        <v>261</v>
      </c>
      <c r="H33" s="12" t="s">
        <v>262</v>
      </c>
      <c r="I33" s="12" t="str">
        <f>+G33</f>
        <v>30.09.07</v>
      </c>
      <c r="J33" s="12" t="str">
        <f>+H33</f>
        <v>30.09.06</v>
      </c>
      <c r="O33" s="21"/>
      <c r="P33" s="51"/>
      <c r="Q33" s="18"/>
    </row>
    <row r="34" spans="1:17" ht="12.75">
      <c r="A34" s="21"/>
      <c r="B34" s="18"/>
      <c r="C34" s="18"/>
      <c r="G34" s="24" t="s">
        <v>33</v>
      </c>
      <c r="H34" s="24" t="s">
        <v>33</v>
      </c>
      <c r="I34" s="24" t="s">
        <v>33</v>
      </c>
      <c r="J34" s="24" t="s">
        <v>33</v>
      </c>
      <c r="O34" s="21"/>
      <c r="P34" s="18"/>
      <c r="Q34" s="18"/>
    </row>
    <row r="35" spans="1:9" ht="12.75">
      <c r="A35" s="21"/>
      <c r="B35" s="28" t="s">
        <v>240</v>
      </c>
      <c r="C35" s="28"/>
      <c r="I35" s="24"/>
    </row>
    <row r="36" spans="1:9" ht="12.75">
      <c r="A36" s="21"/>
      <c r="B36" s="84" t="s">
        <v>1</v>
      </c>
      <c r="C36" s="28" t="s">
        <v>239</v>
      </c>
      <c r="I36" s="24"/>
    </row>
    <row r="37" spans="1:10" ht="12.75">
      <c r="A37" s="21"/>
      <c r="C37" s="39" t="s">
        <v>84</v>
      </c>
      <c r="G37" s="1">
        <v>323</v>
      </c>
      <c r="H37" s="1">
        <v>291</v>
      </c>
      <c r="I37" s="2">
        <v>323</v>
      </c>
      <c r="J37" s="1">
        <v>291</v>
      </c>
    </row>
    <row r="38" spans="3:10" ht="12.75">
      <c r="C38" s="23" t="s">
        <v>85</v>
      </c>
      <c r="G38" s="3">
        <v>500</v>
      </c>
      <c r="H38" s="3">
        <v>0</v>
      </c>
      <c r="I38" s="3">
        <v>500</v>
      </c>
      <c r="J38" s="3">
        <v>0</v>
      </c>
    </row>
    <row r="39" spans="7:10" ht="13.5" thickBot="1">
      <c r="G39" s="46">
        <f>SUM(G37:G38)</f>
        <v>823</v>
      </c>
      <c r="H39" s="46">
        <f>SUM(H37:H38)</f>
        <v>291</v>
      </c>
      <c r="I39" s="46">
        <f>SUM(I37:I38)</f>
        <v>823</v>
      </c>
      <c r="J39" s="46">
        <f>SUM(J37:J38)</f>
        <v>291</v>
      </c>
    </row>
    <row r="40" spans="7:10" ht="13.5" thickTop="1">
      <c r="G40" s="52"/>
      <c r="H40" s="52"/>
      <c r="I40" s="52"/>
      <c r="J40" s="52"/>
    </row>
    <row r="41" spans="2:9" ht="12.75">
      <c r="B41" s="84" t="s">
        <v>1</v>
      </c>
      <c r="C41" s="28" t="s">
        <v>245</v>
      </c>
      <c r="I41" s="24"/>
    </row>
    <row r="42" spans="3:10" ht="12.75">
      <c r="C42" s="39" t="s">
        <v>84</v>
      </c>
      <c r="G42" s="1">
        <v>16</v>
      </c>
      <c r="H42" s="1">
        <v>0</v>
      </c>
      <c r="I42" s="2">
        <v>16</v>
      </c>
      <c r="J42" s="1">
        <v>0</v>
      </c>
    </row>
    <row r="43" spans="3:10" ht="12.75">
      <c r="C43" s="23" t="s">
        <v>85</v>
      </c>
      <c r="G43" s="3">
        <v>0</v>
      </c>
      <c r="H43" s="3">
        <v>0</v>
      </c>
      <c r="I43" s="3">
        <v>0</v>
      </c>
      <c r="J43" s="3">
        <v>0</v>
      </c>
    </row>
    <row r="44" spans="7:10" ht="13.5" thickBot="1">
      <c r="G44" s="46">
        <f>SUM(G42:G43)</f>
        <v>16</v>
      </c>
      <c r="H44" s="46">
        <f>SUM(H42:H43)</f>
        <v>0</v>
      </c>
      <c r="I44" s="46">
        <f>SUM(I42:I43)</f>
        <v>16</v>
      </c>
      <c r="J44" s="46">
        <f>SUM(J42:J43)</f>
        <v>0</v>
      </c>
    </row>
    <row r="45" spans="7:10" ht="13.5" thickTop="1">
      <c r="G45" s="52"/>
      <c r="H45" s="52"/>
      <c r="I45" s="52"/>
      <c r="J45" s="52"/>
    </row>
    <row r="46" spans="7:10" ht="12.75">
      <c r="G46" s="52"/>
      <c r="H46" s="40"/>
      <c r="I46" s="52"/>
      <c r="J46" s="40"/>
    </row>
    <row r="47" spans="7:10" ht="12.75">
      <c r="G47" s="52"/>
      <c r="H47" s="40"/>
      <c r="I47" s="52"/>
      <c r="J47" s="40"/>
    </row>
    <row r="48" spans="7:10" ht="12.75">
      <c r="G48" s="52"/>
      <c r="H48" s="40"/>
      <c r="I48" s="52"/>
      <c r="J48" s="40"/>
    </row>
    <row r="49" spans="1:3" ht="12.75">
      <c r="A49" s="21" t="s">
        <v>63</v>
      </c>
      <c r="B49" s="18" t="s">
        <v>217</v>
      </c>
      <c r="C49" s="18"/>
    </row>
    <row r="50" spans="1:3" ht="12.75">
      <c r="A50" s="21"/>
      <c r="B50" s="28" t="s">
        <v>294</v>
      </c>
      <c r="C50" s="18"/>
    </row>
    <row r="51" spans="1:3" ht="12.75">
      <c r="A51" s="21"/>
      <c r="B51" s="18"/>
      <c r="C51" s="18"/>
    </row>
    <row r="52" spans="1:3" ht="12.75">
      <c r="A52" s="21" t="s">
        <v>64</v>
      </c>
      <c r="B52" s="18" t="s">
        <v>218</v>
      </c>
      <c r="C52" s="18"/>
    </row>
    <row r="53" spans="1:3" ht="12.75">
      <c r="A53" s="21"/>
      <c r="B53" t="s">
        <v>108</v>
      </c>
      <c r="C53" s="18"/>
    </row>
    <row r="54" spans="1:3" ht="12.75">
      <c r="A54" s="21"/>
      <c r="B54" s="18"/>
      <c r="C54" s="18"/>
    </row>
    <row r="55" spans="1:3" ht="12.75">
      <c r="A55" s="21" t="s">
        <v>65</v>
      </c>
      <c r="B55" s="18" t="s">
        <v>103</v>
      </c>
      <c r="C55" s="18"/>
    </row>
    <row r="56" spans="1:3" ht="12.75">
      <c r="A56" s="21"/>
      <c r="B56" s="48"/>
      <c r="C56" s="18"/>
    </row>
    <row r="57" spans="1:3" ht="12.75">
      <c r="A57" s="21"/>
      <c r="B57" s="48"/>
      <c r="C57" s="18"/>
    </row>
    <row r="58" spans="1:3" ht="12.75">
      <c r="A58" s="21" t="s">
        <v>66</v>
      </c>
      <c r="B58" s="18" t="s">
        <v>145</v>
      </c>
      <c r="C58" s="18"/>
    </row>
    <row r="59" spans="1:3" ht="12.75">
      <c r="A59" s="21"/>
      <c r="B59" s="28" t="s">
        <v>263</v>
      </c>
      <c r="C59" s="28"/>
    </row>
    <row r="60" spans="1:3" ht="12.75">
      <c r="A60" s="21"/>
      <c r="B60" s="28"/>
      <c r="C60" s="28"/>
    </row>
    <row r="61" spans="8:10" ht="12.75">
      <c r="H61" s="24" t="s">
        <v>72</v>
      </c>
      <c r="I61" s="24" t="s">
        <v>136</v>
      </c>
      <c r="J61" s="24" t="s">
        <v>25</v>
      </c>
    </row>
    <row r="62" spans="8:10" ht="12.75">
      <c r="H62" s="24" t="s">
        <v>33</v>
      </c>
      <c r="I62" s="24" t="s">
        <v>33</v>
      </c>
      <c r="J62" s="24" t="s">
        <v>33</v>
      </c>
    </row>
    <row r="64" spans="2:10" ht="12.75">
      <c r="B64" t="s">
        <v>73</v>
      </c>
      <c r="H64" s="68">
        <v>18001</v>
      </c>
      <c r="I64" s="68">
        <v>38393</v>
      </c>
      <c r="J64" s="68">
        <f>SUM(H64:I64)</f>
        <v>56394</v>
      </c>
    </row>
    <row r="65" spans="2:10" ht="12.75">
      <c r="B65" t="s">
        <v>74</v>
      </c>
      <c r="H65" s="74">
        <v>18594</v>
      </c>
      <c r="I65" s="74">
        <v>0</v>
      </c>
      <c r="J65" s="74">
        <f>SUM(H65:I65)</f>
        <v>18594</v>
      </c>
    </row>
    <row r="66" spans="8:12" ht="13.5" thickBot="1">
      <c r="H66" s="50">
        <f>SUM(H64:H65)</f>
        <v>36595</v>
      </c>
      <c r="I66" s="50">
        <f>SUM(I64:I65)</f>
        <v>38393</v>
      </c>
      <c r="J66" s="50">
        <f>SUM(J64:J65)</f>
        <v>74988</v>
      </c>
      <c r="L66" s="1"/>
    </row>
    <row r="67" ht="13.5" thickTop="1"/>
    <row r="68" spans="1:3" ht="12.75">
      <c r="A68" s="21" t="s">
        <v>67</v>
      </c>
      <c r="B68" s="18" t="s">
        <v>219</v>
      </c>
      <c r="C68" s="18"/>
    </row>
    <row r="69" spans="1:3" ht="12.75">
      <c r="A69" s="21"/>
      <c r="B69" s="39" t="s">
        <v>99</v>
      </c>
      <c r="C69" s="18"/>
    </row>
    <row r="70" spans="1:3" ht="12.75">
      <c r="A70" s="21"/>
      <c r="B70" s="18"/>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18"/>
      <c r="C75" s="18"/>
    </row>
    <row r="76" spans="1:3" ht="12.75">
      <c r="A76" s="21"/>
      <c r="B76" s="28"/>
      <c r="C76" s="18"/>
    </row>
    <row r="77" spans="1:3" ht="12.75">
      <c r="A77" s="21"/>
      <c r="B77" s="28"/>
      <c r="C77" s="18"/>
    </row>
    <row r="78" spans="1:3" ht="12.75">
      <c r="A78" s="21"/>
      <c r="B78" s="39" t="s">
        <v>100</v>
      </c>
      <c r="C78" s="28" t="s">
        <v>207</v>
      </c>
    </row>
    <row r="79" spans="1:3" ht="12.75">
      <c r="A79" s="21"/>
      <c r="B79" s="28"/>
      <c r="C79" s="18"/>
    </row>
    <row r="80" spans="1:3" ht="12.75">
      <c r="A80" s="21"/>
      <c r="B80" s="28"/>
      <c r="C80" s="18"/>
    </row>
    <row r="81" spans="1:3" ht="12.75">
      <c r="A81" s="21"/>
      <c r="B81" s="28"/>
      <c r="C81" s="18"/>
    </row>
    <row r="82" spans="1:3" ht="12.75">
      <c r="A82" s="21"/>
      <c r="B82" s="28"/>
      <c r="C82" s="18"/>
    </row>
    <row r="83" spans="1:9" ht="12.75">
      <c r="A83" s="21"/>
      <c r="B83" s="28"/>
      <c r="C83" s="18"/>
      <c r="H83" s="24"/>
      <c r="I83" s="24" t="s">
        <v>197</v>
      </c>
    </row>
    <row r="84" spans="1:10" ht="12.75">
      <c r="A84" s="21"/>
      <c r="B84" s="28"/>
      <c r="C84" s="18"/>
      <c r="F84" s="24"/>
      <c r="H84" s="24" t="s">
        <v>198</v>
      </c>
      <c r="I84" s="24" t="s">
        <v>199</v>
      </c>
      <c r="J84" s="24" t="s">
        <v>200</v>
      </c>
    </row>
    <row r="85" spans="1:10" ht="12.75">
      <c r="A85" s="21"/>
      <c r="B85" s="28"/>
      <c r="C85" s="18"/>
      <c r="F85" s="24"/>
      <c r="H85" s="24" t="s">
        <v>201</v>
      </c>
      <c r="I85" s="12" t="s">
        <v>202</v>
      </c>
      <c r="J85" s="24" t="s">
        <v>33</v>
      </c>
    </row>
    <row r="86" spans="1:3" ht="12.75">
      <c r="A86" s="21"/>
      <c r="B86" s="28"/>
      <c r="C86" s="18"/>
    </row>
    <row r="87" spans="1:12" ht="12.75">
      <c r="A87" s="21"/>
      <c r="B87" s="28"/>
      <c r="C87" s="28" t="s">
        <v>203</v>
      </c>
      <c r="F87" s="70"/>
      <c r="H87" s="24" t="s">
        <v>204</v>
      </c>
      <c r="I87" s="75">
        <v>2327</v>
      </c>
      <c r="J87" s="76">
        <v>8049</v>
      </c>
      <c r="L87" s="37"/>
    </row>
    <row r="88" spans="1:10" ht="12.75">
      <c r="A88" s="21"/>
      <c r="B88" s="28"/>
      <c r="C88" s="41" t="s">
        <v>205</v>
      </c>
      <c r="F88" s="70"/>
      <c r="H88" s="24" t="s">
        <v>206</v>
      </c>
      <c r="I88" s="75">
        <v>1305</v>
      </c>
      <c r="J88" s="76">
        <v>5943</v>
      </c>
    </row>
    <row r="89" spans="1:10" ht="12.75">
      <c r="A89" s="21"/>
      <c r="B89" s="28"/>
      <c r="C89" s="41"/>
      <c r="F89" s="70"/>
      <c r="H89" s="24"/>
      <c r="I89" s="2"/>
      <c r="J89" s="71"/>
    </row>
    <row r="90" spans="1:10" ht="12.75">
      <c r="A90" s="21"/>
      <c r="B90" s="28"/>
      <c r="C90" s="77" t="s">
        <v>223</v>
      </c>
      <c r="F90" s="70"/>
      <c r="H90" s="24"/>
      <c r="I90" s="2"/>
      <c r="J90" s="71"/>
    </row>
    <row r="91" spans="1:10" ht="12.75">
      <c r="A91" s="21"/>
      <c r="B91" s="28"/>
      <c r="C91" s="41"/>
      <c r="F91" s="70"/>
      <c r="G91" s="24"/>
      <c r="H91" s="2"/>
      <c r="I91" s="71"/>
      <c r="J91" s="12"/>
    </row>
    <row r="92" spans="1:3" ht="12.75">
      <c r="A92" s="21"/>
      <c r="B92" s="28"/>
      <c r="C92" s="18"/>
    </row>
    <row r="93" spans="1:3" ht="12.75">
      <c r="A93" s="21"/>
      <c r="B93" s="28"/>
      <c r="C93" s="18"/>
    </row>
    <row r="94" spans="1:3" ht="12.75">
      <c r="A94" s="21"/>
      <c r="B94" s="28"/>
      <c r="C94" s="18"/>
    </row>
    <row r="95" spans="1:3" ht="12.75">
      <c r="A95" s="21"/>
      <c r="B95" s="28"/>
      <c r="C95" s="18"/>
    </row>
    <row r="96" spans="1:3" ht="12.75">
      <c r="A96" s="21"/>
      <c r="B96" s="28"/>
      <c r="C96" s="18"/>
    </row>
    <row r="97" spans="1:3" ht="12.75">
      <c r="A97" s="21"/>
      <c r="B97" s="28"/>
      <c r="C97" s="28" t="s">
        <v>208</v>
      </c>
    </row>
    <row r="98" spans="1:2" ht="12.75">
      <c r="A98" s="21"/>
      <c r="B98" s="28"/>
    </row>
    <row r="99" spans="1:3" ht="12.75">
      <c r="A99" s="21" t="s">
        <v>68</v>
      </c>
      <c r="B99" s="78" t="s">
        <v>220</v>
      </c>
      <c r="C99" s="18"/>
    </row>
    <row r="100" spans="1:3" ht="12.75">
      <c r="A100" s="21"/>
      <c r="B100" s="28"/>
      <c r="C100" s="18"/>
    </row>
    <row r="101" spans="1:3" ht="12.75">
      <c r="A101" s="21"/>
      <c r="B101" s="62"/>
      <c r="C101" s="18"/>
    </row>
    <row r="102" spans="1:3" ht="12.75">
      <c r="A102" s="21"/>
      <c r="B102" s="62"/>
      <c r="C102" s="18"/>
    </row>
    <row r="103" spans="1:3" ht="12.75">
      <c r="A103" s="21" t="s">
        <v>69</v>
      </c>
      <c r="B103" s="18" t="s">
        <v>71</v>
      </c>
      <c r="C103" s="18"/>
    </row>
    <row r="104" spans="1:3" ht="12.75">
      <c r="A104" s="21"/>
      <c r="B104" s="18"/>
      <c r="C104" s="18"/>
    </row>
    <row r="105" spans="1:3" ht="12.75">
      <c r="A105" s="21"/>
      <c r="B105" s="18"/>
      <c r="C105" s="18"/>
    </row>
    <row r="106" spans="1:3" ht="12.75">
      <c r="A106" s="21"/>
      <c r="B106" s="18"/>
      <c r="C106" s="18"/>
    </row>
    <row r="107" spans="1:3" ht="12.75">
      <c r="A107" s="21" t="s">
        <v>70</v>
      </c>
      <c r="B107" s="18" t="s">
        <v>195</v>
      </c>
      <c r="C107" s="18"/>
    </row>
    <row r="108" spans="7:10" ht="12.75">
      <c r="G108" s="93" t="s">
        <v>110</v>
      </c>
      <c r="H108" s="93"/>
      <c r="I108" s="93" t="s">
        <v>111</v>
      </c>
      <c r="J108" s="93"/>
    </row>
    <row r="109" spans="7:10" ht="12.75">
      <c r="G109" s="12" t="str">
        <f>+'IS'!E14</f>
        <v>30.09.2007</v>
      </c>
      <c r="H109" s="12" t="str">
        <f>+'IS'!G14</f>
        <v>30.09.2006</v>
      </c>
      <c r="I109" s="12" t="str">
        <f>+G109</f>
        <v>30.09.2007</v>
      </c>
      <c r="J109" s="12" t="str">
        <f>+H109</f>
        <v>30.09.2006</v>
      </c>
    </row>
    <row r="110" spans="2:10" ht="12.75">
      <c r="B110" s="23" t="s">
        <v>99</v>
      </c>
      <c r="C110" t="s">
        <v>148</v>
      </c>
      <c r="G110" s="24" t="s">
        <v>33</v>
      </c>
      <c r="H110" s="24" t="s">
        <v>33</v>
      </c>
      <c r="I110" s="24" t="s">
        <v>33</v>
      </c>
      <c r="J110" s="24" t="s">
        <v>33</v>
      </c>
    </row>
    <row r="111" ht="12.75">
      <c r="B111" s="23"/>
    </row>
    <row r="112" ht="12.75">
      <c r="C112" t="s">
        <v>307</v>
      </c>
    </row>
    <row r="113" spans="3:10" ht="12.75">
      <c r="C113" s="27" t="s">
        <v>308</v>
      </c>
      <c r="G113" s="6">
        <f>+'IS'!E32</f>
        <v>3071</v>
      </c>
      <c r="H113" s="6">
        <f>+'IS'!G32</f>
        <v>1627</v>
      </c>
      <c r="I113" s="6">
        <f>+'IS'!I32</f>
        <v>3071</v>
      </c>
      <c r="J113" s="6">
        <f>+'IS'!K32</f>
        <v>1627</v>
      </c>
    </row>
    <row r="114" spans="3:10" ht="12.75">
      <c r="C114" t="s">
        <v>309</v>
      </c>
      <c r="G114" s="6"/>
      <c r="H114" s="6"/>
      <c r="I114" s="6"/>
      <c r="J114" s="6"/>
    </row>
    <row r="115" spans="3:10" ht="12.75">
      <c r="C115" s="27" t="s">
        <v>308</v>
      </c>
      <c r="G115" s="3">
        <f>+'IS'!E37-'IS'!E43</f>
        <v>36</v>
      </c>
      <c r="H115" s="3">
        <f>+'IS'!G37-'IS'!G43</f>
        <v>149</v>
      </c>
      <c r="I115" s="3">
        <f>+'IS'!I37-'IS'!I43</f>
        <v>36</v>
      </c>
      <c r="J115" s="3">
        <f>+'IS'!K37-'IS'!K43</f>
        <v>149</v>
      </c>
    </row>
    <row r="116" spans="3:10" ht="12.75">
      <c r="C116" t="s">
        <v>310</v>
      </c>
      <c r="G116" s="6"/>
      <c r="H116" s="6"/>
      <c r="I116" s="6"/>
      <c r="J116" s="6"/>
    </row>
    <row r="117" spans="3:10" ht="12.75">
      <c r="C117" s="27" t="s">
        <v>311</v>
      </c>
      <c r="G117" s="3">
        <f>SUM(G112:G115)</f>
        <v>3107</v>
      </c>
      <c r="H117" s="3">
        <f>SUM(H112:H115)</f>
        <v>1776</v>
      </c>
      <c r="I117" s="3">
        <f>SUM(I112:I115)</f>
        <v>3107</v>
      </c>
      <c r="J117" s="3">
        <f>SUM(J112:J115)</f>
        <v>1776</v>
      </c>
    </row>
    <row r="118" spans="3:10" ht="12.75">
      <c r="C118" s="27"/>
      <c r="G118" s="6"/>
      <c r="H118" s="6"/>
      <c r="I118" s="6"/>
      <c r="J118" s="6"/>
    </row>
    <row r="119" spans="3:9" ht="12.75">
      <c r="C119" t="s">
        <v>150</v>
      </c>
      <c r="G119" s="6"/>
      <c r="H119" s="6"/>
      <c r="I119" s="1"/>
    </row>
    <row r="120" spans="3:10" ht="12.75">
      <c r="C120" s="27" t="s">
        <v>151</v>
      </c>
      <c r="G120" s="3">
        <v>129607</v>
      </c>
      <c r="H120" s="3">
        <v>129607</v>
      </c>
      <c r="I120" s="3">
        <v>129607</v>
      </c>
      <c r="J120" s="3">
        <f>+H120</f>
        <v>129607</v>
      </c>
    </row>
    <row r="121" spans="3:10" ht="12.75">
      <c r="C121" s="27"/>
      <c r="G121" s="1"/>
      <c r="H121" s="1"/>
      <c r="I121" s="1"/>
      <c r="J121" s="1"/>
    </row>
    <row r="122" spans="3:10" ht="12.75">
      <c r="C122" t="s">
        <v>233</v>
      </c>
      <c r="G122" s="10" t="s">
        <v>88</v>
      </c>
      <c r="H122" s="10" t="s">
        <v>88</v>
      </c>
      <c r="I122" s="10" t="s">
        <v>88</v>
      </c>
      <c r="J122" s="10" t="s">
        <v>88</v>
      </c>
    </row>
    <row r="123" spans="3:10" ht="12.75">
      <c r="C123" s="87" t="s">
        <v>248</v>
      </c>
      <c r="G123" s="34">
        <f>+G113/G120*100</f>
        <v>2.369470784756996</v>
      </c>
      <c r="H123" s="34">
        <f>+H113/H120*100</f>
        <v>1.2553334310646802</v>
      </c>
      <c r="I123" s="34">
        <f>+I113/I120*100</f>
        <v>2.369470784756996</v>
      </c>
      <c r="J123" s="34">
        <f>+J113/J120*100</f>
        <v>1.2553334310646802</v>
      </c>
    </row>
    <row r="124" spans="3:10" ht="12.75">
      <c r="C124" s="87" t="s">
        <v>250</v>
      </c>
      <c r="G124" s="34">
        <f>+G115/G120*100</f>
        <v>0.02777627751587491</v>
      </c>
      <c r="H124" s="34">
        <f>+H115/H120*100</f>
        <v>0.11496292638514896</v>
      </c>
      <c r="I124" s="34">
        <f>+I115/I120*100</f>
        <v>0.02777627751587491</v>
      </c>
      <c r="J124" s="34">
        <f>+J115/J120*100</f>
        <v>0.11496292638514896</v>
      </c>
    </row>
    <row r="125" spans="7:10" ht="13.5" thickBot="1">
      <c r="G125" s="80">
        <f>SUM(G123:G124)</f>
        <v>2.397247062272871</v>
      </c>
      <c r="H125" s="80">
        <f>SUM(H123:H124)</f>
        <v>1.3702963574498292</v>
      </c>
      <c r="I125" s="80">
        <f>SUM(I123:I124)</f>
        <v>2.397247062272871</v>
      </c>
      <c r="J125" s="80">
        <f>SUM(J123:J124)</f>
        <v>1.3702963574498292</v>
      </c>
    </row>
    <row r="126" spans="8:9" ht="13.5" thickTop="1">
      <c r="H126" s="1"/>
      <c r="I126" s="1"/>
    </row>
    <row r="127" spans="2:9" ht="12.75">
      <c r="B127" s="23" t="s">
        <v>100</v>
      </c>
      <c r="C127" t="s">
        <v>114</v>
      </c>
      <c r="H127" s="1"/>
      <c r="I127" s="1"/>
    </row>
    <row r="128" spans="2:9" ht="12.75">
      <c r="B128" s="23"/>
      <c r="H128" s="1"/>
      <c r="I128" s="1"/>
    </row>
    <row r="129" spans="2:9" ht="12.75">
      <c r="B129" s="23"/>
      <c r="H129" s="1"/>
      <c r="I129" s="1"/>
    </row>
  </sheetData>
  <mergeCells count="4">
    <mergeCell ref="G32:H32"/>
    <mergeCell ref="I32:J32"/>
    <mergeCell ref="G108:H108"/>
    <mergeCell ref="I108:J108"/>
  </mergeCells>
  <printOptions horizontalCentered="1"/>
  <pageMargins left="0.25" right="0.25" top="0.5" bottom="0.5" header="0.5" footer="0.25"/>
  <pageSetup firstPageNumber="8" useFirstPageNumber="1" horizontalDpi="600" verticalDpi="600" orientation="portrait" paperSize="9" scale="86" r:id="rId2"/>
  <headerFooter alignWithMargins="0">
    <oddFooter>&amp;C&amp;P</oddFooter>
  </headerFooter>
  <rowBreaks count="1" manualBreakCount="1">
    <brk id="67"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B840NHX</cp:lastModifiedBy>
  <cp:lastPrinted>2007-10-30T06:14:38Z</cp:lastPrinted>
  <dcterms:created xsi:type="dcterms:W3CDTF">2002-10-22T09:07:41Z</dcterms:created>
  <dcterms:modified xsi:type="dcterms:W3CDTF">2007-10-30T06:15:41Z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-746879495</vt:i4>
  </property>
  <property fmtid="{D5CDD505-2E9C-101B-9397-08002B2CF9AE}" pid="3" name="_EmailSubject">
    <vt:lpwstr>C.I. Holdings Berhad</vt:lpwstr>
  </property>
  <property fmtid="{D5CDD505-2E9C-101B-9397-08002B2CF9AE}" pid="4" name="_AuthorEmail">
    <vt:lpwstr>pf.on.cih@permanis.com.my</vt:lpwstr>
  </property>
  <property fmtid="{D5CDD505-2E9C-101B-9397-08002B2CF9AE}" pid="5" name="_AuthorEmailDisplayName">
    <vt:lpwstr>Pooi Fong</vt:lpwstr>
  </property>
  <property fmtid="{D5CDD505-2E9C-101B-9397-08002B2CF9AE}" pid="6" name="_PreviousAdHocReviewCycleID">
    <vt:i4>-202257410</vt:i4>
  </property>
  <property fmtid="{D5CDD505-2E9C-101B-9397-08002B2CF9AE}" pid="7" name="_ReviewingToolsShownOnce">
    <vt:lpwstr/>
  </property>
</Properties>
</file>